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KIMEA s.r.o\KIMEA_Zmluvy\Zmluvy 2024\"/>
    </mc:Choice>
  </mc:AlternateContent>
  <xr:revisionPtr revIDLastSave="0" documentId="13_ncr:1_{B00ED2AD-BEBC-4E36-82F4-4B48E02EFB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6" i="1" l="1"/>
  <c r="D88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4" i="1"/>
  <c r="D63" i="1"/>
  <c r="D62" i="1"/>
  <c r="D61" i="1"/>
  <c r="D60" i="1"/>
  <c r="D59" i="1"/>
  <c r="D58" i="1"/>
  <c r="D56" i="1"/>
  <c r="D55" i="1"/>
  <c r="D54" i="1"/>
  <c r="D53" i="1"/>
  <c r="D52" i="1"/>
  <c r="D51" i="1"/>
  <c r="D50" i="1"/>
  <c r="D49" i="1"/>
  <c r="D48" i="1"/>
  <c r="D47" i="1"/>
  <c r="D46" i="1"/>
  <c r="D45" i="1"/>
  <c r="D43" i="1"/>
  <c r="D42" i="1"/>
  <c r="D41" i="1"/>
  <c r="D40" i="1"/>
  <c r="D39" i="1"/>
  <c r="D38" i="1"/>
  <c r="D37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1" i="1"/>
  <c r="D10" i="1"/>
  <c r="D8" i="1"/>
  <c r="D7" i="1"/>
  <c r="D6" i="1"/>
  <c r="D5" i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1" i="1"/>
  <c r="G11" i="1" s="1"/>
  <c r="F10" i="1"/>
  <c r="G10" i="1" s="1"/>
  <c r="F8" i="1"/>
  <c r="G8" i="1" s="1"/>
  <c r="F7" i="1"/>
  <c r="G7" i="1" s="1"/>
  <c r="F6" i="1"/>
  <c r="G6" i="1" s="1"/>
  <c r="F5" i="1"/>
  <c r="G5" i="1" s="1"/>
</calcChain>
</file>

<file path=xl/sharedStrings.xml><?xml version="1.0" encoding="utf-8"?>
<sst xmlns="http://schemas.openxmlformats.org/spreadsheetml/2006/main" count="330" uniqueCount="239">
  <si>
    <t>Číslo služby</t>
  </si>
  <si>
    <t>Názov</t>
  </si>
  <si>
    <t>MJ</t>
  </si>
  <si>
    <t>Bez DPH</t>
  </si>
  <si>
    <t>S DPH</t>
  </si>
  <si>
    <t>01,01</t>
  </si>
  <si>
    <t>Zápis v denníku - doklady (faktúry, pokľadňa, interné doklady)</t>
  </si>
  <si>
    <t>pol</t>
  </si>
  <si>
    <t>01,02</t>
  </si>
  <si>
    <t>Minimálna cena za spracovanie podvojného  účtovníctva</t>
  </si>
  <si>
    <t>mes</t>
  </si>
  <si>
    <t>01,03</t>
  </si>
  <si>
    <t>Spracovanie cestovných príkazov zahraničné</t>
  </si>
  <si>
    <t>ks</t>
  </si>
  <si>
    <t>01,04</t>
  </si>
  <si>
    <t>Spracovanie cestovných príkazov tuzemské - mesačné</t>
  </si>
  <si>
    <t>02,01</t>
  </si>
  <si>
    <t>Zápis v denníku JU</t>
  </si>
  <si>
    <t>02,02</t>
  </si>
  <si>
    <t>Minimálna cena za spracovanie jednoduchého  účtovníctva</t>
  </si>
  <si>
    <t>03,01</t>
  </si>
  <si>
    <t>spracovanie hlásenia DPH - výkaz , kontrolný výkaz vrátene  el. podania na DU za</t>
  </si>
  <si>
    <t>03,02</t>
  </si>
  <si>
    <t>spracovanie dodatočného hlásenia DPH a kontrolného výkazu vrátane el. podania na DU za</t>
  </si>
  <si>
    <t>03,03</t>
  </si>
  <si>
    <t>spracovanie súhrnného výkazu</t>
  </si>
  <si>
    <t>03,04</t>
  </si>
  <si>
    <t>spracovanie mesačnej štatistiky</t>
  </si>
  <si>
    <t>03,05</t>
  </si>
  <si>
    <t>spracovanie ročnej štatistiky</t>
  </si>
  <si>
    <t>rok</t>
  </si>
  <si>
    <t>03,06</t>
  </si>
  <si>
    <t>spracovanie štvrťročnej štatistiky</t>
  </si>
  <si>
    <t>03,07</t>
  </si>
  <si>
    <t>priznanie k dani z motorových vozidiel do 5 vozidiel</t>
  </si>
  <si>
    <t>03,08</t>
  </si>
  <si>
    <t>priznanie k dani z motorových vozidiel  od 6 do 10 vozidiel</t>
  </si>
  <si>
    <t>03,09</t>
  </si>
  <si>
    <t>priznanie k dani z motorových vozidiel nad 10 vozidiel za každé ďalšie vozidlo</t>
  </si>
  <si>
    <t>voz</t>
  </si>
  <si>
    <t>03,10</t>
  </si>
  <si>
    <t>mesačná resp. štvrťročná uzávierka, výkazy ( Súvaha , Výsledovka a pod. )</t>
  </si>
  <si>
    <t>obd</t>
  </si>
  <si>
    <t>03,11</t>
  </si>
  <si>
    <t>administr. práce súvisiace zo žiadosťou o úver na tlačivách banky</t>
  </si>
  <si>
    <t>hod</t>
  </si>
  <si>
    <t>03,12</t>
  </si>
  <si>
    <t>Priprava dokladov pre banku podľa úverovej zmluvy (Súvaha, Výkaz ziskov a strát)</t>
  </si>
  <si>
    <t>03,13</t>
  </si>
  <si>
    <t>spracovanie kontrolného výkazu</t>
  </si>
  <si>
    <t>03,14</t>
  </si>
  <si>
    <t>spracovanie kontrolného výkazu dodatočný</t>
  </si>
  <si>
    <t>03,15</t>
  </si>
  <si>
    <t xml:space="preserve">Oznámenie platiteľa dane o zrazení a odvedení dane vyberanej zrážkou </t>
  </si>
  <si>
    <t>03,16</t>
  </si>
  <si>
    <t xml:space="preserve">priznanie k dani z poistenia vrátane el.podania na DU za </t>
  </si>
  <si>
    <t>03,17</t>
  </si>
  <si>
    <t>spracovanie  a el.podanie dodatočného priznania k dani z poistenia za</t>
  </si>
  <si>
    <t>03,18</t>
  </si>
  <si>
    <t>Uzavierka VRP k účtovaniu</t>
  </si>
  <si>
    <t>03,19</t>
  </si>
  <si>
    <t>elektronické podanie na DU mimo spracovávanej agendy</t>
  </si>
  <si>
    <t>03,21</t>
  </si>
  <si>
    <t>COVID-19 výkaz k opatreniu MPSV príspevok</t>
  </si>
  <si>
    <t>03,22</t>
  </si>
  <si>
    <t>Vystavenie odberateľských faktúr</t>
  </si>
  <si>
    <t>03,23</t>
  </si>
  <si>
    <t>04,01</t>
  </si>
  <si>
    <t>konzultačná služba v oblasti účtovníctva, daní, finančné poradenstvo ( v KIMEI)</t>
  </si>
  <si>
    <t>04,02</t>
  </si>
  <si>
    <t>konzultácia u klienta na základe požiadavky - údržba účtovných agend ( v SR)</t>
  </si>
  <si>
    <t>04,03</t>
  </si>
  <si>
    <t>konzultačná služba u klienta mimo SR
( klient prepláca všetky náklady súvisiace s pracovnou cestou do zahraničia)</t>
  </si>
  <si>
    <t>04,04</t>
  </si>
  <si>
    <t>Prenájom schránky na doručovanie písomností a adresa spoločnosti</t>
  </si>
  <si>
    <t>mesiac</t>
  </si>
  <si>
    <t>04,05</t>
  </si>
  <si>
    <t>Zmena v ORSR vrátane správneho poplatku 2-3 zmeny elektronické podanie</t>
  </si>
  <si>
    <t>04,06</t>
  </si>
  <si>
    <t>Zmena v ORSR zapísanie konečného užívateľa výhod</t>
  </si>
  <si>
    <t>04,07</t>
  </si>
  <si>
    <t>Zmena v ZRSR vrátane správneho poplatku elektronické podanie</t>
  </si>
  <si>
    <t>05,01</t>
  </si>
  <si>
    <t>ročná závierka, spracovanie inventarizačného protokolu do 2000 záp. v denníku</t>
  </si>
  <si>
    <t>05,02</t>
  </si>
  <si>
    <t>nad 2000 zápisov v denníku  za každých 1000 začatých zápisov</t>
  </si>
  <si>
    <t>k sadzbe</t>
  </si>
  <si>
    <t>05,03</t>
  </si>
  <si>
    <t>ročné výkazy ( Súvaha , Výkaz ziskov a strát , Poznámky k účtovnej závierke )</t>
  </si>
  <si>
    <t>05,04</t>
  </si>
  <si>
    <t>daňové priznanie k dani z príjmu PO za zúčtovacie obdobie</t>
  </si>
  <si>
    <t>05,05</t>
  </si>
  <si>
    <t>vytlačenie a zviazanie účtovníctva za rok</t>
  </si>
  <si>
    <t>kniha</t>
  </si>
  <si>
    <t>05,06</t>
  </si>
  <si>
    <t>Vypracovanie smerníc účtovníctvo</t>
  </si>
  <si>
    <t>05,07</t>
  </si>
  <si>
    <t>daňové priznanie k dani z príjmu "DPFO A"</t>
  </si>
  <si>
    <t>05,08</t>
  </si>
  <si>
    <t>daňové priznanie k dani z príjmu "DPFO B" (viac druhov príjmov , paušálne výdavky, závislá činnosť)</t>
  </si>
  <si>
    <t>05,10</t>
  </si>
  <si>
    <t xml:space="preserve">Daňové priznanie DPFO "B" _ paušálne výdavky </t>
  </si>
  <si>
    <t>05,11</t>
  </si>
  <si>
    <t xml:space="preserve">daňové priznanie FO "DPFO A" ( len príjem zo zahraničia ) </t>
  </si>
  <si>
    <t>05,12</t>
  </si>
  <si>
    <t xml:space="preserve">ročné priznanie z nepeňažného príjmu lekára </t>
  </si>
  <si>
    <t>05,13</t>
  </si>
  <si>
    <t>daňové priznanie k dani z príjmu "DPFO A" ( príjmy tuzemsko + zahraničné príjmy závislá činnosť)</t>
  </si>
  <si>
    <t>06,01</t>
  </si>
  <si>
    <t>spracovanie účtovníctva – jednorázové vrátane vyhotovenia daňového priznania</t>
  </si>
  <si>
    <t>06,03</t>
  </si>
  <si>
    <t>elektronická registracia DU</t>
  </si>
  <si>
    <t>06,04</t>
  </si>
  <si>
    <t>elektronická registrácia DU pre vrátenie DPH zo zahranicia s ZEP</t>
  </si>
  <si>
    <t>06,05</t>
  </si>
  <si>
    <t>Žiadosť o vrátenie DPH zo zahraničia min.1 hodina</t>
  </si>
  <si>
    <t>06,06</t>
  </si>
  <si>
    <t>Náhrada cestovných výdavkov</t>
  </si>
  <si>
    <t>km</t>
  </si>
  <si>
    <t>06,10</t>
  </si>
  <si>
    <t>elektronické podanie DPPO  na DU za</t>
  </si>
  <si>
    <t>06,99</t>
  </si>
  <si>
    <t>Ostatné nešpecifikované práce</t>
  </si>
  <si>
    <t>10,01</t>
  </si>
  <si>
    <t>výpočet miezd zamestnancov</t>
  </si>
  <si>
    <t>os</t>
  </si>
  <si>
    <t>10,02</t>
  </si>
  <si>
    <t>výpočet miezd pracovníkov s výpočtom odvodov do poisťovní  a rozúčtovaním na strediská a zákazky</t>
  </si>
  <si>
    <t>10,03</t>
  </si>
  <si>
    <t>vyplnenie tlačív hlásení pre socialnu poisťovňu, zdravotnú poisťovňu vrátane el. podania a príkaz na úhradu odvodov a miezd</t>
  </si>
  <si>
    <t>mes./štát</t>
  </si>
  <si>
    <t>10,07</t>
  </si>
  <si>
    <t>Hromadný príkaz na úhradu miezd a odvodov - zadávanie do Internet bankigu</t>
  </si>
  <si>
    <t>10,08</t>
  </si>
  <si>
    <t>prihláška / odhláška dohody – registračný list</t>
  </si>
  <si>
    <t>10,09</t>
  </si>
  <si>
    <t>prihláška / odhláška organizácie do SP</t>
  </si>
  <si>
    <t>10,10</t>
  </si>
  <si>
    <t>prihláška / odhláška organizácie na každú ZP</t>
  </si>
  <si>
    <t>10,13</t>
  </si>
  <si>
    <t>ročná závierka zamestnanca [1.)mzdový list , 2.) potvrdenie o príjme zamestnanca, 3.) žiadosť o ročné zúčtovanie]</t>
  </si>
  <si>
    <t>10,14</t>
  </si>
  <si>
    <t>ročné zúčtovanie dane z príjmu zo závislej činnosti</t>
  </si>
  <si>
    <t>10,15</t>
  </si>
  <si>
    <t>spracovanie podkladov pre úvery, pôžičky, exekúcie, hypotéky a podobne</t>
  </si>
  <si>
    <t>10,16</t>
  </si>
  <si>
    <t>evidenčný list dôchodkového zabezpečenia (novela zák. č. 461/2003 Z. z.)</t>
  </si>
  <si>
    <t>10,17</t>
  </si>
  <si>
    <t>vystavenie zápočtového listu</t>
  </si>
  <si>
    <t>10,18</t>
  </si>
  <si>
    <t>personalistika – vedenie evidencie, prihlášky  a odhlášky do poisťovní</t>
  </si>
  <si>
    <t>10,19</t>
  </si>
  <si>
    <t>spracovanie mesačného prehľadu o vyúčtovaní dane z príjmov FO zo  závislej 
činnosti podľa zákona 595/2003 Zb v znení neskor. predpisov</t>
  </si>
  <si>
    <t>10,20</t>
  </si>
  <si>
    <t>spracovanie ročného hlásenia o vyúčtovaní dane z príjmov FO zo  závislej činnosti
podľa zákona 595/2003 Zb v znení neskor. predpisov. Do 5 zamestnancov</t>
  </si>
  <si>
    <t>10,22</t>
  </si>
  <si>
    <t>spracovanie ročného hlásenia o vyúčtovaní dane z príjmov FO zo  závislej činnosti</t>
  </si>
  <si>
    <t>10,23</t>
  </si>
  <si>
    <t>personalistika – spracovanie zmien a dodatkov k pracovnej zmluve</t>
  </si>
  <si>
    <t>10,25</t>
  </si>
  <si>
    <t>Ostatné nešpecifikované práce  2% uhr.dane</t>
  </si>
  <si>
    <t>10,26</t>
  </si>
  <si>
    <t>10,27</t>
  </si>
  <si>
    <t>Ostatné nešpecifikované práce _ochrana osobných údajov _  GDPR smernica od 25.5.2018</t>
  </si>
  <si>
    <t>10,28</t>
  </si>
  <si>
    <t>výpočet miezd konateľa  na základe zmluvy o výkone funkcie s výpočtom odvodov do poisťovní  a vyplnenie a odoslanie tlačív pre SP a ZP</t>
  </si>
  <si>
    <t>10,29</t>
  </si>
  <si>
    <t>pauš.</t>
  </si>
  <si>
    <t>99,01</t>
  </si>
  <si>
    <t>99,02</t>
  </si>
  <si>
    <t>+ každá ďalšia začatá ½ hod.</t>
  </si>
  <si>
    <t>1/2 hod</t>
  </si>
  <si>
    <t>99,03</t>
  </si>
  <si>
    <t>Servis na počítačovej sieti 1 hod.</t>
  </si>
  <si>
    <t>99,04</t>
  </si>
  <si>
    <t>Konfigurácia internetového pripojenia 1PC/router</t>
  </si>
  <si>
    <t>99,05</t>
  </si>
  <si>
    <t>Odvírenie PC, Notebooku, Servera</t>
  </si>
  <si>
    <t>99,06</t>
  </si>
  <si>
    <t>Servis v KIMEI 1hod.</t>
  </si>
  <si>
    <t>99,07</t>
  </si>
  <si>
    <t>Doprava na miesto servisného zásahu za 1km</t>
  </si>
  <si>
    <t>99,09</t>
  </si>
  <si>
    <t>Servis ERP (Elektronická registračná pokladňa)</t>
  </si>
  <si>
    <t>99,10</t>
  </si>
  <si>
    <t>Servis ERP povinná prehliadka</t>
  </si>
  <si>
    <t>99,11</t>
  </si>
  <si>
    <t>Servis ERP ukončenie prevádzky</t>
  </si>
  <si>
    <t>99,12</t>
  </si>
  <si>
    <t>Čas technika na ceste</t>
  </si>
  <si>
    <t>99,13</t>
  </si>
  <si>
    <t>Servis ERP povinná prehliadka u zákazníka</t>
  </si>
  <si>
    <t>99,14</t>
  </si>
  <si>
    <t>Kontrola elektronickej schránky slovensko.sk paušál dodatok</t>
  </si>
  <si>
    <t>99,15</t>
  </si>
  <si>
    <t>odpočítanie faktúry na základe prijatia platby č.</t>
  </si>
  <si>
    <t>99,16</t>
  </si>
  <si>
    <t>Starý toner spatný zber</t>
  </si>
  <si>
    <t>99,17</t>
  </si>
  <si>
    <t>Záloha na CHDU pre FT4000</t>
  </si>
  <si>
    <t>99,18</t>
  </si>
  <si>
    <t>Servis ERP Aktivacia eKasa</t>
  </si>
  <si>
    <t>99,19</t>
  </si>
  <si>
    <t>Servis ERP Aktivacia ekKasa + zaskolenie a nahratie PLU do 100</t>
  </si>
  <si>
    <t>99,20</t>
  </si>
  <si>
    <t>Inštalácia a školenie na prevádzke Ekasa</t>
  </si>
  <si>
    <t>99,21</t>
  </si>
  <si>
    <t>Deinštalácia platobného terminálu</t>
  </si>
  <si>
    <t>99,22</t>
  </si>
  <si>
    <t>Inštalácia platobného terminálu</t>
  </si>
  <si>
    <t>99,23</t>
  </si>
  <si>
    <t>Školenie obsluhy</t>
  </si>
  <si>
    <t>99,24</t>
  </si>
  <si>
    <t>Deaktivácia FT4000 + aktivácia CHDU5000/FT5000</t>
  </si>
  <si>
    <t>99,25</t>
  </si>
  <si>
    <t>Nastavenie ekasy Varos v programe Agnis</t>
  </si>
  <si>
    <t>99,26</t>
  </si>
  <si>
    <t>Servis ERP (Elektronická registračná pokladňa víkendová prirážka  fakturuje sa každá začatá hodina)</t>
  </si>
  <si>
    <t>99,27</t>
  </si>
  <si>
    <t>Zmluvné spracovanie podvojného účtovníctva</t>
  </si>
  <si>
    <t>Zmluvné spracovanie jednoduchého účtovníctva</t>
  </si>
  <si>
    <t>Administratívne práce</t>
  </si>
  <si>
    <t>Poradenská činnosť</t>
  </si>
  <si>
    <t>Ročná závierka a daňové priznanie</t>
  </si>
  <si>
    <t>Ostatné</t>
  </si>
  <si>
    <t>Mzdy</t>
  </si>
  <si>
    <t>IT služby</t>
  </si>
  <si>
    <t xml:space="preserve"> </t>
  </si>
  <si>
    <t>Administratívne práce mimo zmluvy(min. 1 hod)</t>
  </si>
  <si>
    <t>03,24</t>
  </si>
  <si>
    <t xml:space="preserve">Ostatné nešpecifikované práce </t>
  </si>
  <si>
    <t>Servis 1hod. ( účtuje sa min. 1 hod )</t>
  </si>
  <si>
    <t>CENNÍK POSKYTOVANÝCH SLUŽIEB SPOLOČNOSTI KIMEA, s. r. o. r.2024</t>
  </si>
  <si>
    <t>Ostatné nešpecifikované práce _UPSVaR potvrdenia  a informačná karta pre cudzncov</t>
  </si>
  <si>
    <t>10,30</t>
  </si>
  <si>
    <t>Výpočet finančného príspevku na stravovanie</t>
  </si>
  <si>
    <t>99,28</t>
  </si>
  <si>
    <t>Servis eKasa (Elektronická registračná pokladňa)</t>
  </si>
  <si>
    <t>Servis ERP prirážka (Elektronická registračná pokladňa mimo pračovných hodín pracovné dni od 17:00 do 7:00  fakturuje sa každá začatá hodina)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</si>
</sst>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#"/>
  </numFmts>
  <fonts count="7" x14ac:knownFonts="1">
    <font>
      <sz val="11"/>
      <color theme="1"/>
      <name val="Calibri"/>
      <family val="2"/>
      <scheme val="minor"/>
    </font>
    <font>
      <b/>
      <sz val="13.5"/>
      <name val="Comic Sans MS"/>
      <family val="4"/>
      <charset val="238"/>
    </font>
    <font>
      <b/>
      <u/>
      <sz val="12"/>
      <name val="Times New Roman"/>
      <family val="1"/>
      <charset val="238"/>
    </font>
    <font>
      <b/>
      <sz val="14"/>
      <color rgb="FF000000"/>
      <name val="Times"/>
      <family val="1"/>
      <charset val="238"/>
    </font>
    <font>
      <sz val="12"/>
      <color rgb="FF000000"/>
      <name val="Tahoma"/>
      <family val="2"/>
      <charset val="238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/>
    <xf numFmtId="49" fontId="3" fillId="2" borderId="1" xfId="0" applyNumberFormat="1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horizontal="left" vertical="center" readingOrder="1"/>
    </xf>
    <xf numFmtId="49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 readingOrder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 readingOrder="1"/>
    </xf>
    <xf numFmtId="49" fontId="3" fillId="2" borderId="1" xfId="0" applyNumberFormat="1" applyFont="1" applyFill="1" applyBorder="1" applyAlignment="1">
      <alignment horizontal="center" vertical="center" wrapText="1" shrinkToFit="1" readingOrder="1"/>
    </xf>
    <xf numFmtId="49" fontId="4" fillId="3" borderId="3" xfId="0" applyNumberFormat="1" applyFont="1" applyFill="1" applyBorder="1" applyAlignment="1">
      <alignment horizontal="left" vertical="center" readingOrder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/>
    <xf numFmtId="49" fontId="4" fillId="3" borderId="2" xfId="0" applyNumberFormat="1" applyFont="1" applyFill="1" applyBorder="1" applyAlignment="1">
      <alignment horizontal="left" vertical="center" readingOrder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5" fillId="0" borderId="0" xfId="0" applyFont="1" applyBorder="1"/>
    <xf numFmtId="0" fontId="0" fillId="0" borderId="0" xfId="0" applyBorder="1"/>
    <xf numFmtId="49" fontId="3" fillId="2" borderId="1" xfId="0" applyNumberFormat="1" applyFont="1" applyFill="1" applyBorder="1" applyAlignment="1">
      <alignment horizontal="center" vertical="center" readingOrder="1"/>
    </xf>
    <xf numFmtId="0" fontId="1" fillId="0" borderId="2" xfId="0" applyFont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116"/>
  <sheetViews>
    <sheetView showGridLines="0" tabSelected="1" zoomScaleNormal="100" zoomScaleSheetLayoutView="160" workbookViewId="0">
      <selection activeCell="B116" sqref="B116"/>
    </sheetView>
  </sheetViews>
  <sheetFormatPr defaultRowHeight="14.4" x14ac:dyDescent="0.3"/>
  <cols>
    <col min="1" max="1" width="8.6640625" bestFit="1" customWidth="1"/>
    <col min="2" max="2" width="93.5546875" bestFit="1" customWidth="1"/>
    <col min="3" max="3" width="8.44140625" bestFit="1" customWidth="1"/>
    <col min="4" max="4" width="8.44140625" customWidth="1"/>
    <col min="5" max="5" width="10.5546875" bestFit="1" customWidth="1"/>
    <col min="6" max="7" width="0" hidden="1" customWidth="1"/>
  </cols>
  <sheetData>
    <row r="1" spans="1:8" ht="21" x14ac:dyDescent="0.3">
      <c r="A1" s="18" t="s">
        <v>232</v>
      </c>
      <c r="B1" s="18"/>
      <c r="C1" s="18"/>
      <c r="D1" s="18"/>
      <c r="E1" s="18"/>
    </row>
    <row r="2" spans="1:8" ht="19.5" customHeight="1" x14ac:dyDescent="0.3">
      <c r="A2" s="2" t="s">
        <v>227</v>
      </c>
      <c r="B2" s="2"/>
      <c r="C2" s="17"/>
      <c r="D2" s="17"/>
      <c r="E2" s="2"/>
    </row>
    <row r="3" spans="1:8" ht="39" customHeight="1" x14ac:dyDescent="0.3">
      <c r="A3" s="7" t="s">
        <v>0</v>
      </c>
      <c r="B3" s="2" t="s">
        <v>1</v>
      </c>
      <c r="C3" s="7" t="s">
        <v>3</v>
      </c>
      <c r="D3" s="8" t="s">
        <v>4</v>
      </c>
      <c r="E3" s="2" t="s">
        <v>2</v>
      </c>
    </row>
    <row r="4" spans="1:8" ht="34.5" customHeight="1" x14ac:dyDescent="0.3">
      <c r="A4" s="9"/>
      <c r="B4" s="10" t="s">
        <v>219</v>
      </c>
      <c r="C4" s="11"/>
      <c r="D4" s="11"/>
      <c r="E4" s="11"/>
      <c r="F4" s="1"/>
      <c r="G4" s="1"/>
      <c r="H4" s="1"/>
    </row>
    <row r="5" spans="1:8" ht="15.6" x14ac:dyDescent="0.3">
      <c r="A5" s="3" t="s">
        <v>5</v>
      </c>
      <c r="B5" s="4" t="s">
        <v>6</v>
      </c>
      <c r="C5" s="5">
        <v>1.1499999999999999</v>
      </c>
      <c r="D5" s="5">
        <f>ROUND(C5*1.2,2)</f>
        <v>1.38</v>
      </c>
      <c r="E5" s="3" t="s">
        <v>7</v>
      </c>
      <c r="F5" s="6">
        <f>ROUNDUP(C5*1.128,2)</f>
        <v>1.3</v>
      </c>
      <c r="G5" s="6">
        <f>F5*1.2</f>
        <v>1.56</v>
      </c>
      <c r="H5" s="6"/>
    </row>
    <row r="6" spans="1:8" ht="15.6" x14ac:dyDescent="0.3">
      <c r="A6" s="3" t="s">
        <v>8</v>
      </c>
      <c r="B6" s="4" t="s">
        <v>9</v>
      </c>
      <c r="C6" s="5">
        <v>124.87</v>
      </c>
      <c r="D6" s="5">
        <f t="shared" ref="D6:D8" si="0">ROUND(C6*1.2,2)</f>
        <v>149.84</v>
      </c>
      <c r="E6" s="3" t="s">
        <v>10</v>
      </c>
      <c r="F6" s="6">
        <f t="shared" ref="F6:F8" si="1">ROUNDUP(C6*1.128,2)</f>
        <v>140.85999999999999</v>
      </c>
      <c r="G6" s="6">
        <f t="shared" ref="G6:G8" si="2">F6*1.2</f>
        <v>169.03199999999998</v>
      </c>
      <c r="H6" s="6"/>
    </row>
    <row r="7" spans="1:8" ht="15.6" x14ac:dyDescent="0.3">
      <c r="A7" s="3" t="s">
        <v>11</v>
      </c>
      <c r="B7" s="4" t="s">
        <v>12</v>
      </c>
      <c r="C7" s="5">
        <v>12.16</v>
      </c>
      <c r="D7" s="5">
        <f t="shared" si="0"/>
        <v>14.59</v>
      </c>
      <c r="E7" s="3" t="s">
        <v>13</v>
      </c>
      <c r="F7" s="6">
        <f t="shared" si="1"/>
        <v>13.72</v>
      </c>
      <c r="G7" s="6">
        <f t="shared" si="2"/>
        <v>16.463999999999999</v>
      </c>
      <c r="H7" s="6"/>
    </row>
    <row r="8" spans="1:8" ht="15.6" x14ac:dyDescent="0.3">
      <c r="A8" s="3" t="s">
        <v>14</v>
      </c>
      <c r="B8" s="4" t="s">
        <v>15</v>
      </c>
      <c r="C8" s="5">
        <v>17.68</v>
      </c>
      <c r="D8" s="5">
        <f t="shared" si="0"/>
        <v>21.22</v>
      </c>
      <c r="E8" s="3" t="s">
        <v>13</v>
      </c>
      <c r="F8" s="6">
        <f t="shared" si="1"/>
        <v>19.950000000000003</v>
      </c>
      <c r="G8" s="6">
        <f t="shared" si="2"/>
        <v>23.94</v>
      </c>
      <c r="H8" s="6"/>
    </row>
    <row r="9" spans="1:8" ht="34.5" customHeight="1" x14ac:dyDescent="0.3">
      <c r="A9" s="9"/>
      <c r="B9" s="10" t="s">
        <v>220</v>
      </c>
      <c r="C9" s="11"/>
      <c r="D9" s="11"/>
      <c r="E9" s="11"/>
      <c r="F9" s="1"/>
      <c r="G9" s="1"/>
      <c r="H9" s="1"/>
    </row>
    <row r="10" spans="1:8" ht="15.6" x14ac:dyDescent="0.3">
      <c r="A10" s="3" t="s">
        <v>16</v>
      </c>
      <c r="B10" s="4" t="s">
        <v>17</v>
      </c>
      <c r="C10" s="5">
        <v>0.95</v>
      </c>
      <c r="D10" s="5">
        <f t="shared" ref="D10:D11" si="3">ROUND(C10*1.2,2)</f>
        <v>1.1399999999999999</v>
      </c>
      <c r="E10" s="3" t="s">
        <v>7</v>
      </c>
      <c r="F10" s="6">
        <f t="shared" ref="F10:F11" si="4">ROUNDUP(C10*1.128,2)</f>
        <v>1.08</v>
      </c>
      <c r="G10" s="6">
        <f t="shared" ref="G10:G11" si="5">F10*1.2</f>
        <v>1.296</v>
      </c>
      <c r="H10" s="6"/>
    </row>
    <row r="11" spans="1:8" ht="15.6" x14ac:dyDescent="0.3">
      <c r="A11" s="3" t="s">
        <v>18</v>
      </c>
      <c r="B11" s="4" t="s">
        <v>19</v>
      </c>
      <c r="C11" s="5">
        <v>95.03</v>
      </c>
      <c r="D11" s="5">
        <f t="shared" si="3"/>
        <v>114.04</v>
      </c>
      <c r="E11" s="3" t="s">
        <v>10</v>
      </c>
      <c r="F11" s="6">
        <f t="shared" si="4"/>
        <v>107.2</v>
      </c>
      <c r="G11" s="6">
        <f t="shared" si="5"/>
        <v>128.63999999999999</v>
      </c>
      <c r="H11" s="6"/>
    </row>
    <row r="12" spans="1:8" ht="34.5" customHeight="1" x14ac:dyDescent="0.3">
      <c r="A12" s="9"/>
      <c r="B12" s="10" t="s">
        <v>221</v>
      </c>
      <c r="C12" s="11"/>
      <c r="D12" s="11"/>
      <c r="E12" s="11"/>
      <c r="F12" s="1"/>
      <c r="G12" s="1"/>
      <c r="H12" s="6"/>
    </row>
    <row r="13" spans="1:8" ht="15.6" x14ac:dyDescent="0.3">
      <c r="A13" s="3" t="s">
        <v>20</v>
      </c>
      <c r="B13" s="4" t="s">
        <v>21</v>
      </c>
      <c r="C13" s="5">
        <v>44.2</v>
      </c>
      <c r="D13" s="5">
        <f t="shared" ref="D13:D35" si="6">ROUND(C13*1.2,2)</f>
        <v>53.04</v>
      </c>
      <c r="E13" s="3" t="s">
        <v>13</v>
      </c>
      <c r="F13" s="6">
        <f t="shared" ref="F13:F35" si="7">ROUNDUP(C13*1.128,2)</f>
        <v>49.86</v>
      </c>
      <c r="G13" s="6">
        <f t="shared" ref="G13:G35" si="8">F13*1.2</f>
        <v>59.831999999999994</v>
      </c>
      <c r="H13" s="6"/>
    </row>
    <row r="14" spans="1:8" ht="30" x14ac:dyDescent="0.3">
      <c r="A14" s="3" t="s">
        <v>22</v>
      </c>
      <c r="B14" s="4" t="s">
        <v>23</v>
      </c>
      <c r="C14" s="5">
        <v>30.94</v>
      </c>
      <c r="D14" s="5">
        <f t="shared" si="6"/>
        <v>37.130000000000003</v>
      </c>
      <c r="E14" s="3" t="s">
        <v>13</v>
      </c>
      <c r="F14" s="6">
        <f t="shared" si="7"/>
        <v>34.909999999999997</v>
      </c>
      <c r="G14" s="6">
        <f t="shared" si="8"/>
        <v>41.891999999999996</v>
      </c>
      <c r="H14" s="6"/>
    </row>
    <row r="15" spans="1:8" ht="15.6" x14ac:dyDescent="0.3">
      <c r="A15" s="3" t="s">
        <v>24</v>
      </c>
      <c r="B15" s="4" t="s">
        <v>25</v>
      </c>
      <c r="C15" s="5">
        <v>13.26</v>
      </c>
      <c r="D15" s="5">
        <f t="shared" si="6"/>
        <v>15.91</v>
      </c>
      <c r="E15" s="3" t="s">
        <v>13</v>
      </c>
      <c r="F15" s="6">
        <f t="shared" si="7"/>
        <v>14.959999999999999</v>
      </c>
      <c r="G15" s="6">
        <f t="shared" si="8"/>
        <v>17.951999999999998</v>
      </c>
      <c r="H15" s="6"/>
    </row>
    <row r="16" spans="1:8" ht="15.6" x14ac:dyDescent="0.3">
      <c r="A16" s="3" t="s">
        <v>26</v>
      </c>
      <c r="B16" s="4" t="s">
        <v>27</v>
      </c>
      <c r="C16" s="5">
        <v>13.26</v>
      </c>
      <c r="D16" s="5">
        <f t="shared" si="6"/>
        <v>15.91</v>
      </c>
      <c r="E16" s="3" t="s">
        <v>13</v>
      </c>
      <c r="F16" s="6">
        <f t="shared" si="7"/>
        <v>14.959999999999999</v>
      </c>
      <c r="G16" s="6">
        <f t="shared" si="8"/>
        <v>17.951999999999998</v>
      </c>
      <c r="H16" s="6"/>
    </row>
    <row r="17" spans="1:8" ht="15.6" x14ac:dyDescent="0.3">
      <c r="A17" s="3" t="s">
        <v>28</v>
      </c>
      <c r="B17" s="4" t="s">
        <v>29</v>
      </c>
      <c r="C17" s="5">
        <v>66.3</v>
      </c>
      <c r="D17" s="5">
        <f t="shared" si="6"/>
        <v>79.56</v>
      </c>
      <c r="E17" s="3" t="s">
        <v>30</v>
      </c>
      <c r="F17" s="6">
        <f t="shared" si="7"/>
        <v>74.790000000000006</v>
      </c>
      <c r="G17" s="6">
        <f t="shared" si="8"/>
        <v>89.748000000000005</v>
      </c>
      <c r="H17" s="6"/>
    </row>
    <row r="18" spans="1:8" ht="15.6" x14ac:dyDescent="0.3">
      <c r="A18" s="3" t="s">
        <v>31</v>
      </c>
      <c r="B18" s="4" t="s">
        <v>32</v>
      </c>
      <c r="C18" s="5">
        <v>27.63</v>
      </c>
      <c r="D18" s="5">
        <f t="shared" si="6"/>
        <v>33.159999999999997</v>
      </c>
      <c r="E18" s="3" t="s">
        <v>13</v>
      </c>
      <c r="F18" s="6">
        <f t="shared" si="7"/>
        <v>31.17</v>
      </c>
      <c r="G18" s="6">
        <f t="shared" si="8"/>
        <v>37.404000000000003</v>
      </c>
      <c r="H18" s="6"/>
    </row>
    <row r="19" spans="1:8" ht="15.6" x14ac:dyDescent="0.3">
      <c r="A19" s="3" t="s">
        <v>33</v>
      </c>
      <c r="B19" s="4" t="s">
        <v>34</v>
      </c>
      <c r="C19" s="5">
        <v>22.1</v>
      </c>
      <c r="D19" s="5">
        <f t="shared" si="6"/>
        <v>26.52</v>
      </c>
      <c r="E19" s="3" t="s">
        <v>13</v>
      </c>
      <c r="F19" s="6">
        <f t="shared" si="7"/>
        <v>24.930000000000003</v>
      </c>
      <c r="G19" s="6">
        <f t="shared" si="8"/>
        <v>29.916000000000004</v>
      </c>
      <c r="H19" s="6"/>
    </row>
    <row r="20" spans="1:8" ht="15.6" x14ac:dyDescent="0.3">
      <c r="A20" s="3" t="s">
        <v>35</v>
      </c>
      <c r="B20" s="4" t="s">
        <v>36</v>
      </c>
      <c r="C20" s="5">
        <v>33.15</v>
      </c>
      <c r="D20" s="5">
        <f t="shared" si="6"/>
        <v>39.78</v>
      </c>
      <c r="E20" s="3" t="s">
        <v>13</v>
      </c>
      <c r="F20" s="6">
        <f t="shared" si="7"/>
        <v>37.4</v>
      </c>
      <c r="G20" s="6">
        <f t="shared" si="8"/>
        <v>44.879999999999995</v>
      </c>
      <c r="H20" s="6"/>
    </row>
    <row r="21" spans="1:8" ht="15.6" x14ac:dyDescent="0.3">
      <c r="A21" s="3" t="s">
        <v>37</v>
      </c>
      <c r="B21" s="4" t="s">
        <v>38</v>
      </c>
      <c r="C21" s="5">
        <v>3.32</v>
      </c>
      <c r="D21" s="5">
        <f t="shared" si="6"/>
        <v>3.98</v>
      </c>
      <c r="E21" s="3" t="s">
        <v>39</v>
      </c>
      <c r="F21" s="6">
        <f t="shared" si="7"/>
        <v>3.75</v>
      </c>
      <c r="G21" s="6">
        <f t="shared" si="8"/>
        <v>4.5</v>
      </c>
      <c r="H21" s="6"/>
    </row>
    <row r="22" spans="1:8" ht="15.6" x14ac:dyDescent="0.3">
      <c r="A22" s="3" t="s">
        <v>40</v>
      </c>
      <c r="B22" s="4" t="s">
        <v>41</v>
      </c>
      <c r="C22" s="5">
        <v>33.15</v>
      </c>
      <c r="D22" s="5">
        <f t="shared" si="6"/>
        <v>39.78</v>
      </c>
      <c r="E22" s="3" t="s">
        <v>42</v>
      </c>
      <c r="F22" s="6">
        <f t="shared" si="7"/>
        <v>37.4</v>
      </c>
      <c r="G22" s="6">
        <f t="shared" si="8"/>
        <v>44.879999999999995</v>
      </c>
      <c r="H22" s="6"/>
    </row>
    <row r="23" spans="1:8" ht="15.6" x14ac:dyDescent="0.3">
      <c r="A23" s="3" t="s">
        <v>43</v>
      </c>
      <c r="B23" s="4" t="s">
        <v>44</v>
      </c>
      <c r="C23" s="5">
        <v>25.42</v>
      </c>
      <c r="D23" s="5">
        <f t="shared" si="6"/>
        <v>30.5</v>
      </c>
      <c r="E23" s="3" t="s">
        <v>45</v>
      </c>
      <c r="F23" s="6">
        <f t="shared" si="7"/>
        <v>28.680000000000003</v>
      </c>
      <c r="G23" s="6">
        <f t="shared" si="8"/>
        <v>34.416000000000004</v>
      </c>
      <c r="H23" s="6"/>
    </row>
    <row r="24" spans="1:8" ht="15.6" x14ac:dyDescent="0.3">
      <c r="A24" s="3" t="s">
        <v>46</v>
      </c>
      <c r="B24" s="4" t="s">
        <v>47</v>
      </c>
      <c r="C24" s="5">
        <v>11.05</v>
      </c>
      <c r="D24" s="5">
        <f t="shared" si="6"/>
        <v>13.26</v>
      </c>
      <c r="E24" s="3" t="s">
        <v>13</v>
      </c>
      <c r="F24" s="6">
        <f t="shared" si="7"/>
        <v>12.47</v>
      </c>
      <c r="G24" s="6">
        <f t="shared" si="8"/>
        <v>14.964</v>
      </c>
      <c r="H24" s="6"/>
    </row>
    <row r="25" spans="1:8" ht="15.6" x14ac:dyDescent="0.3">
      <c r="A25" s="3" t="s">
        <v>48</v>
      </c>
      <c r="B25" s="4" t="s">
        <v>49</v>
      </c>
      <c r="C25" s="5">
        <v>21</v>
      </c>
      <c r="D25" s="5">
        <f t="shared" si="6"/>
        <v>25.2</v>
      </c>
      <c r="E25" s="3" t="s">
        <v>13</v>
      </c>
      <c r="F25" s="6">
        <f t="shared" si="7"/>
        <v>23.69</v>
      </c>
      <c r="G25" s="6">
        <f t="shared" si="8"/>
        <v>28.428000000000001</v>
      </c>
      <c r="H25" s="6"/>
    </row>
    <row r="26" spans="1:8" ht="15.6" x14ac:dyDescent="0.3">
      <c r="A26" s="3" t="s">
        <v>50</v>
      </c>
      <c r="B26" s="4" t="s">
        <v>51</v>
      </c>
      <c r="C26" s="5">
        <v>13.26</v>
      </c>
      <c r="D26" s="5">
        <f t="shared" si="6"/>
        <v>15.91</v>
      </c>
      <c r="E26" s="3" t="s">
        <v>13</v>
      </c>
      <c r="F26" s="6">
        <f t="shared" si="7"/>
        <v>14.959999999999999</v>
      </c>
      <c r="G26" s="6">
        <f t="shared" si="8"/>
        <v>17.951999999999998</v>
      </c>
      <c r="H26" s="6"/>
    </row>
    <row r="27" spans="1:8" ht="15.6" x14ac:dyDescent="0.3">
      <c r="A27" s="3" t="s">
        <v>52</v>
      </c>
      <c r="B27" s="4" t="s">
        <v>53</v>
      </c>
      <c r="C27" s="5">
        <v>16.579999999999998</v>
      </c>
      <c r="D27" s="5">
        <f t="shared" si="6"/>
        <v>19.899999999999999</v>
      </c>
      <c r="E27" s="3" t="s">
        <v>13</v>
      </c>
      <c r="F27" s="6">
        <f t="shared" si="7"/>
        <v>18.71</v>
      </c>
      <c r="G27" s="6">
        <f t="shared" si="8"/>
        <v>22.452000000000002</v>
      </c>
      <c r="H27" s="6"/>
    </row>
    <row r="28" spans="1:8" ht="15.6" x14ac:dyDescent="0.3">
      <c r="A28" s="3" t="s">
        <v>54</v>
      </c>
      <c r="B28" s="4" t="s">
        <v>55</v>
      </c>
      <c r="C28" s="5">
        <v>22.1</v>
      </c>
      <c r="D28" s="5">
        <f t="shared" si="6"/>
        <v>26.52</v>
      </c>
      <c r="E28" s="3" t="s">
        <v>13</v>
      </c>
      <c r="F28" s="6">
        <f t="shared" si="7"/>
        <v>24.930000000000003</v>
      </c>
      <c r="G28" s="6">
        <f t="shared" si="8"/>
        <v>29.916000000000004</v>
      </c>
      <c r="H28" s="6"/>
    </row>
    <row r="29" spans="1:8" ht="15.6" x14ac:dyDescent="0.3">
      <c r="A29" s="3" t="s">
        <v>56</v>
      </c>
      <c r="B29" s="4" t="s">
        <v>57</v>
      </c>
      <c r="C29" s="5">
        <v>12.16</v>
      </c>
      <c r="D29" s="5">
        <f t="shared" si="6"/>
        <v>14.59</v>
      </c>
      <c r="E29" s="3" t="s">
        <v>13</v>
      </c>
      <c r="F29" s="6">
        <f t="shared" si="7"/>
        <v>13.72</v>
      </c>
      <c r="G29" s="6">
        <f t="shared" si="8"/>
        <v>16.463999999999999</v>
      </c>
      <c r="H29" s="6"/>
    </row>
    <row r="30" spans="1:8" ht="15.6" x14ac:dyDescent="0.3">
      <c r="A30" s="3" t="s">
        <v>58</v>
      </c>
      <c r="B30" s="4" t="s">
        <v>59</v>
      </c>
      <c r="C30" s="5">
        <v>5.53</v>
      </c>
      <c r="D30" s="5">
        <f t="shared" si="6"/>
        <v>6.64</v>
      </c>
      <c r="E30" s="3" t="s">
        <v>13</v>
      </c>
      <c r="F30" s="6">
        <f t="shared" si="7"/>
        <v>6.24</v>
      </c>
      <c r="G30" s="6">
        <f t="shared" si="8"/>
        <v>7.4879999999999995</v>
      </c>
      <c r="H30" s="6"/>
    </row>
    <row r="31" spans="1:8" ht="15.6" x14ac:dyDescent="0.3">
      <c r="A31" s="3" t="s">
        <v>60</v>
      </c>
      <c r="B31" s="4" t="s">
        <v>61</v>
      </c>
      <c r="C31" s="5">
        <v>6.63</v>
      </c>
      <c r="D31" s="5">
        <f t="shared" si="6"/>
        <v>7.96</v>
      </c>
      <c r="E31" s="3" t="s">
        <v>13</v>
      </c>
      <c r="F31" s="6">
        <f t="shared" si="7"/>
        <v>7.4799999999999995</v>
      </c>
      <c r="G31" s="6">
        <f t="shared" si="8"/>
        <v>8.9759999999999991</v>
      </c>
      <c r="H31" s="6"/>
    </row>
    <row r="32" spans="1:8" ht="15.6" x14ac:dyDescent="0.3">
      <c r="A32" s="3" t="s">
        <v>229</v>
      </c>
      <c r="B32" s="4" t="s">
        <v>228</v>
      </c>
      <c r="C32" s="5">
        <v>22.1</v>
      </c>
      <c r="D32" s="5">
        <f t="shared" si="6"/>
        <v>26.52</v>
      </c>
      <c r="E32" s="3" t="s">
        <v>45</v>
      </c>
      <c r="F32" s="6">
        <f t="shared" si="7"/>
        <v>24.930000000000003</v>
      </c>
      <c r="G32" s="6">
        <f t="shared" si="8"/>
        <v>29.916000000000004</v>
      </c>
      <c r="H32" s="6"/>
    </row>
    <row r="33" spans="1:8" ht="15.6" hidden="1" x14ac:dyDescent="0.3">
      <c r="A33" s="3" t="s">
        <v>62</v>
      </c>
      <c r="B33" s="4" t="s">
        <v>63</v>
      </c>
      <c r="C33" s="5">
        <v>7</v>
      </c>
      <c r="D33" s="5">
        <f t="shared" si="6"/>
        <v>8.4</v>
      </c>
      <c r="E33" s="3" t="s">
        <v>13</v>
      </c>
      <c r="F33" s="6">
        <f t="shared" si="7"/>
        <v>7.8999999999999995</v>
      </c>
      <c r="G33" s="6">
        <f t="shared" si="8"/>
        <v>9.4799999999999986</v>
      </c>
      <c r="H33" s="6"/>
    </row>
    <row r="34" spans="1:8" ht="15.6" x14ac:dyDescent="0.3">
      <c r="A34" s="3" t="s">
        <v>64</v>
      </c>
      <c r="B34" s="4" t="s">
        <v>65</v>
      </c>
      <c r="C34" s="5">
        <v>4.42</v>
      </c>
      <c r="D34" s="5">
        <f t="shared" si="6"/>
        <v>5.3</v>
      </c>
      <c r="E34" s="3" t="s">
        <v>13</v>
      </c>
      <c r="F34" s="6">
        <f t="shared" si="7"/>
        <v>4.99</v>
      </c>
      <c r="G34" s="6">
        <f t="shared" si="8"/>
        <v>5.9880000000000004</v>
      </c>
      <c r="H34" s="6"/>
    </row>
    <row r="35" spans="1:8" ht="15.6" x14ac:dyDescent="0.3">
      <c r="A35" s="3" t="s">
        <v>66</v>
      </c>
      <c r="B35" s="4" t="s">
        <v>230</v>
      </c>
      <c r="C35" s="5">
        <v>22.1</v>
      </c>
      <c r="D35" s="5">
        <f t="shared" si="6"/>
        <v>26.52</v>
      </c>
      <c r="E35" s="3" t="s">
        <v>45</v>
      </c>
      <c r="F35" s="6">
        <f t="shared" si="7"/>
        <v>24.930000000000003</v>
      </c>
      <c r="G35" s="6">
        <f t="shared" si="8"/>
        <v>29.916000000000004</v>
      </c>
      <c r="H35" s="6"/>
    </row>
    <row r="36" spans="1:8" ht="34.5" customHeight="1" x14ac:dyDescent="0.3">
      <c r="A36" s="9"/>
      <c r="B36" s="10" t="s">
        <v>222</v>
      </c>
      <c r="C36" s="11"/>
      <c r="D36" s="11"/>
      <c r="E36" s="11"/>
      <c r="F36" s="1"/>
      <c r="G36" s="1"/>
      <c r="H36" s="6"/>
    </row>
    <row r="37" spans="1:8" ht="15.6" x14ac:dyDescent="0.3">
      <c r="A37" s="3" t="s">
        <v>67</v>
      </c>
      <c r="B37" s="4" t="s">
        <v>68</v>
      </c>
      <c r="C37" s="5">
        <v>33.15</v>
      </c>
      <c r="D37" s="5">
        <f t="shared" ref="D37:D43" si="9">ROUND(C37*1.2,2)</f>
        <v>39.78</v>
      </c>
      <c r="E37" s="3" t="s">
        <v>45</v>
      </c>
      <c r="F37" s="6">
        <f t="shared" ref="F37:F43" si="10">ROUNDUP(C37*1.128,2)</f>
        <v>37.4</v>
      </c>
      <c r="G37" s="6">
        <f t="shared" ref="G37:G43" si="11">F37*1.2</f>
        <v>44.879999999999995</v>
      </c>
      <c r="H37" s="6"/>
    </row>
    <row r="38" spans="1:8" ht="15.6" x14ac:dyDescent="0.3">
      <c r="A38" s="3" t="s">
        <v>69</v>
      </c>
      <c r="B38" s="4" t="s">
        <v>70</v>
      </c>
      <c r="C38" s="5">
        <v>41.99</v>
      </c>
      <c r="D38" s="5">
        <f t="shared" si="9"/>
        <v>50.39</v>
      </c>
      <c r="E38" s="3" t="s">
        <v>45</v>
      </c>
      <c r="F38" s="6">
        <f t="shared" si="10"/>
        <v>47.37</v>
      </c>
      <c r="G38" s="6">
        <f t="shared" si="11"/>
        <v>56.843999999999994</v>
      </c>
      <c r="H38" s="6"/>
    </row>
    <row r="39" spans="1:8" ht="30" x14ac:dyDescent="0.3">
      <c r="A39" s="3" t="s">
        <v>71</v>
      </c>
      <c r="B39" s="4" t="s">
        <v>72</v>
      </c>
      <c r="C39" s="5">
        <v>51.94</v>
      </c>
      <c r="D39" s="5">
        <f t="shared" si="9"/>
        <v>62.33</v>
      </c>
      <c r="E39" s="3" t="s">
        <v>45</v>
      </c>
      <c r="F39" s="6">
        <f t="shared" si="10"/>
        <v>58.589999999999996</v>
      </c>
      <c r="G39" s="6">
        <f t="shared" si="11"/>
        <v>70.307999999999993</v>
      </c>
      <c r="H39" s="6"/>
    </row>
    <row r="40" spans="1:8" ht="15.6" x14ac:dyDescent="0.3">
      <c r="A40" s="3" t="s">
        <v>73</v>
      </c>
      <c r="B40" s="4" t="s">
        <v>74</v>
      </c>
      <c r="C40" s="5">
        <v>6.63</v>
      </c>
      <c r="D40" s="5">
        <f t="shared" si="9"/>
        <v>7.96</v>
      </c>
      <c r="E40" s="3" t="s">
        <v>75</v>
      </c>
      <c r="F40" s="6">
        <f t="shared" si="10"/>
        <v>7.4799999999999995</v>
      </c>
      <c r="G40" s="6">
        <f t="shared" si="11"/>
        <v>8.9759999999999991</v>
      </c>
      <c r="H40" s="6"/>
    </row>
    <row r="41" spans="1:8" ht="15.6" x14ac:dyDescent="0.3">
      <c r="A41" s="3" t="s">
        <v>76</v>
      </c>
      <c r="B41" s="4" t="s">
        <v>77</v>
      </c>
      <c r="C41" s="5">
        <v>127.08</v>
      </c>
      <c r="D41" s="5">
        <f t="shared" si="9"/>
        <v>152.5</v>
      </c>
      <c r="E41" s="3" t="s">
        <v>13</v>
      </c>
      <c r="F41" s="6">
        <f t="shared" si="10"/>
        <v>143.35</v>
      </c>
      <c r="G41" s="6">
        <f t="shared" si="11"/>
        <v>172.01999999999998</v>
      </c>
      <c r="H41" s="6"/>
    </row>
    <row r="42" spans="1:8" ht="15.6" x14ac:dyDescent="0.3">
      <c r="A42" s="3" t="s">
        <v>78</v>
      </c>
      <c r="B42" s="4" t="s">
        <v>79</v>
      </c>
      <c r="C42" s="5">
        <v>66.3</v>
      </c>
      <c r="D42" s="5">
        <f t="shared" si="9"/>
        <v>79.56</v>
      </c>
      <c r="E42" s="3" t="s">
        <v>13</v>
      </c>
      <c r="F42" s="6">
        <f t="shared" si="10"/>
        <v>74.790000000000006</v>
      </c>
      <c r="G42" s="6">
        <f t="shared" si="11"/>
        <v>89.748000000000005</v>
      </c>
      <c r="H42" s="6"/>
    </row>
    <row r="43" spans="1:8" ht="15.6" x14ac:dyDescent="0.3">
      <c r="A43" s="3" t="s">
        <v>80</v>
      </c>
      <c r="B43" s="4" t="s">
        <v>81</v>
      </c>
      <c r="C43" s="5">
        <v>66.3</v>
      </c>
      <c r="D43" s="5">
        <f t="shared" si="9"/>
        <v>79.56</v>
      </c>
      <c r="E43" s="3" t="s">
        <v>13</v>
      </c>
      <c r="F43" s="6">
        <f t="shared" si="10"/>
        <v>74.790000000000006</v>
      </c>
      <c r="G43" s="6">
        <f t="shared" si="11"/>
        <v>89.748000000000005</v>
      </c>
      <c r="H43" s="6"/>
    </row>
    <row r="44" spans="1:8" ht="34.5" customHeight="1" x14ac:dyDescent="0.3">
      <c r="A44" s="9"/>
      <c r="B44" s="10" t="s">
        <v>223</v>
      </c>
      <c r="C44" s="11"/>
      <c r="D44" s="11"/>
      <c r="E44" s="11"/>
      <c r="F44" s="1"/>
      <c r="G44" s="1"/>
      <c r="H44" s="1"/>
    </row>
    <row r="45" spans="1:8" ht="15.6" x14ac:dyDescent="0.3">
      <c r="A45" s="3" t="s">
        <v>82</v>
      </c>
      <c r="B45" s="4" t="s">
        <v>83</v>
      </c>
      <c r="C45" s="5">
        <v>110.5</v>
      </c>
      <c r="D45" s="5">
        <f t="shared" ref="D45:D56" si="12">ROUND(C45*1.2,2)</f>
        <v>132.6</v>
      </c>
      <c r="E45" s="3" t="s">
        <v>13</v>
      </c>
      <c r="F45" s="6">
        <f t="shared" ref="F45:F56" si="13">ROUNDUP(C45*1.128,2)</f>
        <v>124.65</v>
      </c>
      <c r="G45" s="6">
        <f t="shared" ref="G45:G56" si="14">F45*1.2</f>
        <v>149.58000000000001</v>
      </c>
      <c r="H45" s="6"/>
    </row>
    <row r="46" spans="1:8" ht="15.6" x14ac:dyDescent="0.3">
      <c r="A46" s="3" t="s">
        <v>84</v>
      </c>
      <c r="B46" s="4" t="s">
        <v>85</v>
      </c>
      <c r="C46" s="5">
        <v>46.41</v>
      </c>
      <c r="D46" s="5">
        <f t="shared" si="12"/>
        <v>55.69</v>
      </c>
      <c r="E46" s="3" t="s">
        <v>86</v>
      </c>
      <c r="F46" s="6">
        <f t="shared" si="13"/>
        <v>52.36</v>
      </c>
      <c r="G46" s="6">
        <f t="shared" si="14"/>
        <v>62.831999999999994</v>
      </c>
      <c r="H46" s="6"/>
    </row>
    <row r="47" spans="1:8" ht="15.6" x14ac:dyDescent="0.3">
      <c r="A47" s="3" t="s">
        <v>87</v>
      </c>
      <c r="B47" s="4" t="s">
        <v>88</v>
      </c>
      <c r="C47" s="5">
        <v>51.94</v>
      </c>
      <c r="D47" s="5">
        <f t="shared" si="12"/>
        <v>62.33</v>
      </c>
      <c r="E47" s="3" t="s">
        <v>13</v>
      </c>
      <c r="F47" s="6">
        <f t="shared" si="13"/>
        <v>58.589999999999996</v>
      </c>
      <c r="G47" s="6">
        <f t="shared" si="14"/>
        <v>70.307999999999993</v>
      </c>
      <c r="H47" s="6"/>
    </row>
    <row r="48" spans="1:8" ht="15.6" x14ac:dyDescent="0.3">
      <c r="A48" s="3" t="s">
        <v>89</v>
      </c>
      <c r="B48" s="4" t="s">
        <v>90</v>
      </c>
      <c r="C48" s="5">
        <v>110.5</v>
      </c>
      <c r="D48" s="5">
        <f t="shared" si="12"/>
        <v>132.6</v>
      </c>
      <c r="E48" s="3" t="s">
        <v>13</v>
      </c>
      <c r="F48" s="6">
        <f t="shared" si="13"/>
        <v>124.65</v>
      </c>
      <c r="G48" s="6">
        <f t="shared" si="14"/>
        <v>149.58000000000001</v>
      </c>
      <c r="H48" s="6"/>
    </row>
    <row r="49" spans="1:8" ht="15.6" x14ac:dyDescent="0.3">
      <c r="A49" s="3" t="s">
        <v>91</v>
      </c>
      <c r="B49" s="4" t="s">
        <v>92</v>
      </c>
      <c r="C49" s="5">
        <v>66.3</v>
      </c>
      <c r="D49" s="5">
        <f t="shared" si="12"/>
        <v>79.56</v>
      </c>
      <c r="E49" s="3" t="s">
        <v>93</v>
      </c>
      <c r="F49" s="6">
        <f t="shared" si="13"/>
        <v>74.790000000000006</v>
      </c>
      <c r="G49" s="6">
        <f t="shared" si="14"/>
        <v>89.748000000000005</v>
      </c>
      <c r="H49" s="6"/>
    </row>
    <row r="50" spans="1:8" ht="15.6" x14ac:dyDescent="0.3">
      <c r="A50" s="3" t="s">
        <v>94</v>
      </c>
      <c r="B50" s="4" t="s">
        <v>95</v>
      </c>
      <c r="C50" s="5">
        <v>187.85</v>
      </c>
      <c r="D50" s="5">
        <f t="shared" si="12"/>
        <v>225.42</v>
      </c>
      <c r="E50" s="3" t="s">
        <v>13</v>
      </c>
      <c r="F50" s="6">
        <f t="shared" si="13"/>
        <v>211.89999999999998</v>
      </c>
      <c r="G50" s="6">
        <f t="shared" si="14"/>
        <v>254.27999999999997</v>
      </c>
      <c r="H50" s="6"/>
    </row>
    <row r="51" spans="1:8" ht="15.6" x14ac:dyDescent="0.3">
      <c r="A51" s="3" t="s">
        <v>96</v>
      </c>
      <c r="B51" s="4" t="s">
        <v>97</v>
      </c>
      <c r="C51" s="5">
        <v>33.15</v>
      </c>
      <c r="D51" s="5">
        <f t="shared" si="12"/>
        <v>39.78</v>
      </c>
      <c r="E51" s="3" t="s">
        <v>13</v>
      </c>
      <c r="F51" s="6">
        <f t="shared" si="13"/>
        <v>37.4</v>
      </c>
      <c r="G51" s="6">
        <f t="shared" si="14"/>
        <v>44.879999999999995</v>
      </c>
      <c r="H51" s="6"/>
    </row>
    <row r="52" spans="1:8" ht="30" x14ac:dyDescent="0.3">
      <c r="A52" s="3" t="s">
        <v>98</v>
      </c>
      <c r="B52" s="4" t="s">
        <v>99</v>
      </c>
      <c r="C52" s="5">
        <v>82.88</v>
      </c>
      <c r="D52" s="5">
        <f t="shared" si="12"/>
        <v>99.46</v>
      </c>
      <c r="E52" s="3" t="s">
        <v>13</v>
      </c>
      <c r="F52" s="6">
        <f t="shared" si="13"/>
        <v>93.490000000000009</v>
      </c>
      <c r="G52" s="6">
        <f t="shared" si="14"/>
        <v>112.188</v>
      </c>
      <c r="H52" s="6"/>
    </row>
    <row r="53" spans="1:8" ht="15.6" x14ac:dyDescent="0.3">
      <c r="A53" s="3" t="s">
        <v>100</v>
      </c>
      <c r="B53" s="4" t="s">
        <v>101</v>
      </c>
      <c r="C53" s="5">
        <v>55.25</v>
      </c>
      <c r="D53" s="5">
        <f t="shared" si="12"/>
        <v>66.3</v>
      </c>
      <c r="E53" s="3" t="s">
        <v>13</v>
      </c>
      <c r="F53" s="6">
        <f t="shared" si="13"/>
        <v>62.33</v>
      </c>
      <c r="G53" s="6">
        <f t="shared" si="14"/>
        <v>74.795999999999992</v>
      </c>
      <c r="H53" s="6"/>
    </row>
    <row r="54" spans="1:8" ht="15.6" x14ac:dyDescent="0.3">
      <c r="A54" s="3" t="s">
        <v>102</v>
      </c>
      <c r="B54" s="4" t="s">
        <v>103</v>
      </c>
      <c r="C54" s="5">
        <v>38.68</v>
      </c>
      <c r="D54" s="5">
        <f t="shared" si="12"/>
        <v>46.42</v>
      </c>
      <c r="E54" s="3" t="s">
        <v>13</v>
      </c>
      <c r="F54" s="6">
        <f t="shared" si="13"/>
        <v>43.64</v>
      </c>
      <c r="G54" s="6">
        <f t="shared" si="14"/>
        <v>52.368000000000002</v>
      </c>
      <c r="H54" s="6"/>
    </row>
    <row r="55" spans="1:8" ht="15.6" x14ac:dyDescent="0.3">
      <c r="A55" s="3" t="s">
        <v>104</v>
      </c>
      <c r="B55" s="4" t="s">
        <v>105</v>
      </c>
      <c r="C55" s="5">
        <v>23.21</v>
      </c>
      <c r="D55" s="5">
        <f t="shared" si="12"/>
        <v>27.85</v>
      </c>
      <c r="E55" s="3" t="s">
        <v>13</v>
      </c>
      <c r="F55" s="6">
        <f t="shared" si="13"/>
        <v>26.19</v>
      </c>
      <c r="G55" s="6">
        <f t="shared" si="14"/>
        <v>31.428000000000001</v>
      </c>
      <c r="H55" s="6"/>
    </row>
    <row r="56" spans="1:8" s="16" customFormat="1" ht="30" x14ac:dyDescent="0.3">
      <c r="A56" s="3" t="s">
        <v>106</v>
      </c>
      <c r="B56" s="4" t="s">
        <v>107</v>
      </c>
      <c r="C56" s="5">
        <v>55.25</v>
      </c>
      <c r="D56" s="5">
        <f t="shared" si="12"/>
        <v>66.3</v>
      </c>
      <c r="E56" s="3" t="s">
        <v>13</v>
      </c>
      <c r="F56" s="15">
        <f t="shared" si="13"/>
        <v>62.33</v>
      </c>
      <c r="G56" s="15">
        <f t="shared" si="14"/>
        <v>74.795999999999992</v>
      </c>
      <c r="H56" s="15"/>
    </row>
    <row r="57" spans="1:8" s="16" customFormat="1" ht="34.5" customHeight="1" x14ac:dyDescent="0.3">
      <c r="A57" s="12"/>
      <c r="B57" s="13" t="s">
        <v>224</v>
      </c>
      <c r="C57" s="14"/>
      <c r="D57" s="14"/>
      <c r="E57" s="14"/>
      <c r="F57" s="15"/>
      <c r="G57" s="15"/>
      <c r="H57" s="15"/>
    </row>
    <row r="58" spans="1:8" ht="15.6" hidden="1" x14ac:dyDescent="0.3">
      <c r="A58" s="3" t="s">
        <v>108</v>
      </c>
      <c r="B58" s="4" t="s">
        <v>109</v>
      </c>
      <c r="C58" s="5">
        <v>0</v>
      </c>
      <c r="D58" s="5">
        <f t="shared" ref="D58:D64" si="15">ROUND(C58*1.2,2)</f>
        <v>0</v>
      </c>
      <c r="E58" s="3" t="s">
        <v>13</v>
      </c>
      <c r="F58" s="6">
        <f t="shared" ref="F58:F64" si="16">ROUNDUP(C58*1.128,2)</f>
        <v>0</v>
      </c>
      <c r="G58" s="6">
        <f t="shared" ref="G58:G64" si="17">F58*1.2</f>
        <v>0</v>
      </c>
      <c r="H58" s="6"/>
    </row>
    <row r="59" spans="1:8" ht="15.6" x14ac:dyDescent="0.3">
      <c r="A59" s="3" t="s">
        <v>110</v>
      </c>
      <c r="B59" s="4" t="s">
        <v>111</v>
      </c>
      <c r="C59" s="5">
        <v>6.63</v>
      </c>
      <c r="D59" s="5">
        <f t="shared" si="15"/>
        <v>7.96</v>
      </c>
      <c r="E59" s="3" t="s">
        <v>13</v>
      </c>
      <c r="F59" s="6">
        <f t="shared" si="16"/>
        <v>7.4799999999999995</v>
      </c>
      <c r="G59" s="6">
        <f t="shared" si="17"/>
        <v>8.9759999999999991</v>
      </c>
      <c r="H59" s="6"/>
    </row>
    <row r="60" spans="1:8" ht="15.6" x14ac:dyDescent="0.3">
      <c r="A60" s="3" t="s">
        <v>112</v>
      </c>
      <c r="B60" s="4" t="s">
        <v>113</v>
      </c>
      <c r="C60" s="5">
        <v>50.83</v>
      </c>
      <c r="D60" s="5">
        <f t="shared" si="15"/>
        <v>61</v>
      </c>
      <c r="E60" s="3" t="s">
        <v>13</v>
      </c>
      <c r="F60" s="6">
        <f t="shared" si="16"/>
        <v>57.339999999999996</v>
      </c>
      <c r="G60" s="6">
        <f t="shared" si="17"/>
        <v>68.807999999999993</v>
      </c>
      <c r="H60" s="6"/>
    </row>
    <row r="61" spans="1:8" ht="15.6" x14ac:dyDescent="0.3">
      <c r="A61" s="3" t="s">
        <v>114</v>
      </c>
      <c r="B61" s="4" t="s">
        <v>115</v>
      </c>
      <c r="C61" s="5">
        <v>32.049999999999997</v>
      </c>
      <c r="D61" s="5">
        <f t="shared" si="15"/>
        <v>38.46</v>
      </c>
      <c r="E61" s="3" t="s">
        <v>45</v>
      </c>
      <c r="F61" s="6">
        <f t="shared" si="16"/>
        <v>36.159999999999997</v>
      </c>
      <c r="G61" s="6">
        <f t="shared" si="17"/>
        <v>43.391999999999996</v>
      </c>
      <c r="H61" s="6"/>
    </row>
    <row r="62" spans="1:8" ht="15.6" x14ac:dyDescent="0.3">
      <c r="A62" s="3" t="s">
        <v>116</v>
      </c>
      <c r="B62" s="4" t="s">
        <v>117</v>
      </c>
      <c r="C62" s="5">
        <v>0.83</v>
      </c>
      <c r="D62" s="5">
        <f t="shared" si="15"/>
        <v>1</v>
      </c>
      <c r="E62" s="3" t="s">
        <v>118</v>
      </c>
      <c r="F62" s="6">
        <f t="shared" si="16"/>
        <v>0.94000000000000006</v>
      </c>
      <c r="G62" s="6">
        <f t="shared" si="17"/>
        <v>1.1280000000000001</v>
      </c>
      <c r="H62" s="6"/>
    </row>
    <row r="63" spans="1:8" ht="15.6" x14ac:dyDescent="0.3">
      <c r="A63" s="3" t="s">
        <v>119</v>
      </c>
      <c r="B63" s="4" t="s">
        <v>120</v>
      </c>
      <c r="C63" s="5">
        <v>6.63</v>
      </c>
      <c r="D63" s="5">
        <f t="shared" si="15"/>
        <v>7.96</v>
      </c>
      <c r="E63" s="3" t="s">
        <v>13</v>
      </c>
      <c r="F63" s="6">
        <f t="shared" si="16"/>
        <v>7.4799999999999995</v>
      </c>
      <c r="G63" s="6">
        <f t="shared" si="17"/>
        <v>8.9759999999999991</v>
      </c>
      <c r="H63" s="6"/>
    </row>
    <row r="64" spans="1:8" ht="15.6" x14ac:dyDescent="0.3">
      <c r="A64" s="3" t="s">
        <v>121</v>
      </c>
      <c r="B64" s="4" t="s">
        <v>122</v>
      </c>
      <c r="C64" s="5">
        <v>25.42</v>
      </c>
      <c r="D64" s="5">
        <f t="shared" si="15"/>
        <v>30.5</v>
      </c>
      <c r="E64" s="3" t="s">
        <v>45</v>
      </c>
      <c r="F64" s="6">
        <f t="shared" si="16"/>
        <v>28.680000000000003</v>
      </c>
      <c r="G64" s="6">
        <f t="shared" si="17"/>
        <v>34.416000000000004</v>
      </c>
      <c r="H64" s="6"/>
    </row>
    <row r="65" spans="1:8" ht="34.5" customHeight="1" x14ac:dyDescent="0.3">
      <c r="A65" s="9"/>
      <c r="B65" s="10" t="s">
        <v>225</v>
      </c>
      <c r="C65" s="11"/>
      <c r="D65" s="11"/>
      <c r="E65" s="11"/>
      <c r="F65" s="1"/>
      <c r="G65" s="1"/>
      <c r="H65" s="1"/>
    </row>
    <row r="66" spans="1:8" ht="15.6" x14ac:dyDescent="0.3">
      <c r="A66" s="3" t="s">
        <v>123</v>
      </c>
      <c r="B66" s="4" t="s">
        <v>124</v>
      </c>
      <c r="C66" s="5">
        <v>12.71</v>
      </c>
      <c r="D66" s="5">
        <f t="shared" ref="D66:D87" si="18">ROUND(C66*1.2,2)</f>
        <v>15.25</v>
      </c>
      <c r="E66" s="3" t="s">
        <v>125</v>
      </c>
      <c r="F66" s="6">
        <f t="shared" ref="F66:F87" si="19">ROUNDUP(C66*1.128,2)</f>
        <v>14.34</v>
      </c>
      <c r="G66" s="6">
        <f t="shared" ref="G66:G87" si="20">F66*1.2</f>
        <v>17.207999999999998</v>
      </c>
      <c r="H66" s="6"/>
    </row>
    <row r="67" spans="1:8" ht="30" x14ac:dyDescent="0.3">
      <c r="A67" s="3" t="s">
        <v>126</v>
      </c>
      <c r="B67" s="4" t="s">
        <v>127</v>
      </c>
      <c r="C67" s="5">
        <v>14.92</v>
      </c>
      <c r="D67" s="5">
        <f t="shared" si="18"/>
        <v>17.899999999999999</v>
      </c>
      <c r="E67" s="3" t="s">
        <v>125</v>
      </c>
      <c r="F67" s="6">
        <f t="shared" si="19"/>
        <v>16.830000000000002</v>
      </c>
      <c r="G67" s="6">
        <f t="shared" si="20"/>
        <v>20.196000000000002</v>
      </c>
      <c r="H67" s="6"/>
    </row>
    <row r="68" spans="1:8" ht="30" x14ac:dyDescent="0.3">
      <c r="A68" s="3" t="s">
        <v>128</v>
      </c>
      <c r="B68" s="4" t="s">
        <v>129</v>
      </c>
      <c r="C68" s="5">
        <v>19.89</v>
      </c>
      <c r="D68" s="5">
        <f t="shared" si="18"/>
        <v>23.87</v>
      </c>
      <c r="E68" s="3" t="s">
        <v>130</v>
      </c>
      <c r="F68" s="6">
        <f t="shared" si="19"/>
        <v>22.44</v>
      </c>
      <c r="G68" s="6">
        <f t="shared" si="20"/>
        <v>26.928000000000001</v>
      </c>
      <c r="H68" s="6"/>
    </row>
    <row r="69" spans="1:8" ht="15.6" x14ac:dyDescent="0.3">
      <c r="A69" s="3" t="s">
        <v>131</v>
      </c>
      <c r="B69" s="4" t="s">
        <v>132</v>
      </c>
      <c r="C69" s="5">
        <v>4.42</v>
      </c>
      <c r="D69" s="5">
        <f t="shared" si="18"/>
        <v>5.3</v>
      </c>
      <c r="E69" s="3" t="s">
        <v>13</v>
      </c>
      <c r="F69" s="6">
        <f t="shared" si="19"/>
        <v>4.99</v>
      </c>
      <c r="G69" s="6">
        <f t="shared" si="20"/>
        <v>5.9880000000000004</v>
      </c>
      <c r="H69" s="6"/>
    </row>
    <row r="70" spans="1:8" ht="15.6" x14ac:dyDescent="0.3">
      <c r="A70" s="3" t="s">
        <v>133</v>
      </c>
      <c r="B70" s="4" t="s">
        <v>134</v>
      </c>
      <c r="C70" s="5">
        <v>8.84</v>
      </c>
      <c r="D70" s="5">
        <f t="shared" si="18"/>
        <v>10.61</v>
      </c>
      <c r="E70" s="3" t="s">
        <v>13</v>
      </c>
      <c r="F70" s="6">
        <f t="shared" si="19"/>
        <v>9.98</v>
      </c>
      <c r="G70" s="6">
        <f t="shared" si="20"/>
        <v>11.976000000000001</v>
      </c>
      <c r="H70" s="6"/>
    </row>
    <row r="71" spans="1:8" ht="15.6" x14ac:dyDescent="0.3">
      <c r="A71" s="3" t="s">
        <v>135</v>
      </c>
      <c r="B71" s="4" t="s">
        <v>136</v>
      </c>
      <c r="C71" s="5">
        <v>13.26</v>
      </c>
      <c r="D71" s="5">
        <f t="shared" si="18"/>
        <v>15.91</v>
      </c>
      <c r="E71" s="3" t="s">
        <v>13</v>
      </c>
      <c r="F71" s="6">
        <f t="shared" si="19"/>
        <v>14.959999999999999</v>
      </c>
      <c r="G71" s="6">
        <f t="shared" si="20"/>
        <v>17.951999999999998</v>
      </c>
      <c r="H71" s="6"/>
    </row>
    <row r="72" spans="1:8" ht="15.6" x14ac:dyDescent="0.3">
      <c r="A72" s="3" t="s">
        <v>137</v>
      </c>
      <c r="B72" s="4" t="s">
        <v>138</v>
      </c>
      <c r="C72" s="5">
        <v>13.26</v>
      </c>
      <c r="D72" s="5">
        <f t="shared" si="18"/>
        <v>15.91</v>
      </c>
      <c r="E72" s="3" t="s">
        <v>13</v>
      </c>
      <c r="F72" s="6">
        <f t="shared" si="19"/>
        <v>14.959999999999999</v>
      </c>
      <c r="G72" s="6">
        <f t="shared" si="20"/>
        <v>17.951999999999998</v>
      </c>
      <c r="H72" s="6"/>
    </row>
    <row r="73" spans="1:8" ht="30" x14ac:dyDescent="0.3">
      <c r="A73" s="3" t="s">
        <v>139</v>
      </c>
      <c r="B73" s="4" t="s">
        <v>140</v>
      </c>
      <c r="C73" s="5">
        <v>15.47</v>
      </c>
      <c r="D73" s="5">
        <f t="shared" si="18"/>
        <v>18.559999999999999</v>
      </c>
      <c r="E73" s="3" t="s">
        <v>13</v>
      </c>
      <c r="F73" s="6">
        <f t="shared" si="19"/>
        <v>17.46</v>
      </c>
      <c r="G73" s="6">
        <f t="shared" si="20"/>
        <v>20.952000000000002</v>
      </c>
      <c r="H73" s="6"/>
    </row>
    <row r="74" spans="1:8" ht="15.6" x14ac:dyDescent="0.3">
      <c r="A74" s="3" t="s">
        <v>141</v>
      </c>
      <c r="B74" s="4" t="s">
        <v>142</v>
      </c>
      <c r="C74" s="5">
        <v>18.79</v>
      </c>
      <c r="D74" s="5">
        <f t="shared" si="18"/>
        <v>22.55</v>
      </c>
      <c r="E74" s="3" t="s">
        <v>125</v>
      </c>
      <c r="F74" s="6">
        <f t="shared" si="19"/>
        <v>21.200000000000003</v>
      </c>
      <c r="G74" s="6">
        <f t="shared" si="20"/>
        <v>25.44</v>
      </c>
      <c r="H74" s="6"/>
    </row>
    <row r="75" spans="1:8" ht="15.6" x14ac:dyDescent="0.3">
      <c r="A75" s="3" t="s">
        <v>143</v>
      </c>
      <c r="B75" s="4" t="s">
        <v>144</v>
      </c>
      <c r="C75" s="5">
        <v>6.63</v>
      </c>
      <c r="D75" s="5">
        <f t="shared" si="18"/>
        <v>7.96</v>
      </c>
      <c r="E75" s="3" t="s">
        <v>13</v>
      </c>
      <c r="F75" s="6">
        <f t="shared" si="19"/>
        <v>7.4799999999999995</v>
      </c>
      <c r="G75" s="6">
        <f t="shared" si="20"/>
        <v>8.9759999999999991</v>
      </c>
      <c r="H75" s="6"/>
    </row>
    <row r="76" spans="1:8" ht="15.6" x14ac:dyDescent="0.3">
      <c r="A76" s="3" t="s">
        <v>145</v>
      </c>
      <c r="B76" s="4" t="s">
        <v>146</v>
      </c>
      <c r="C76" s="5">
        <v>13.26</v>
      </c>
      <c r="D76" s="5">
        <f t="shared" si="18"/>
        <v>15.91</v>
      </c>
      <c r="E76" s="3" t="s">
        <v>13</v>
      </c>
      <c r="F76" s="6">
        <f t="shared" si="19"/>
        <v>14.959999999999999</v>
      </c>
      <c r="G76" s="6">
        <f t="shared" si="20"/>
        <v>17.951999999999998</v>
      </c>
      <c r="H76" s="6"/>
    </row>
    <row r="77" spans="1:8" ht="15.6" x14ac:dyDescent="0.3">
      <c r="A77" s="3" t="s">
        <v>147</v>
      </c>
      <c r="B77" s="4" t="s">
        <v>148</v>
      </c>
      <c r="C77" s="5">
        <v>5.53</v>
      </c>
      <c r="D77" s="5">
        <f t="shared" si="18"/>
        <v>6.64</v>
      </c>
      <c r="E77" s="3" t="s">
        <v>13</v>
      </c>
      <c r="F77" s="6">
        <f t="shared" si="19"/>
        <v>6.24</v>
      </c>
      <c r="G77" s="6">
        <f t="shared" si="20"/>
        <v>7.4879999999999995</v>
      </c>
      <c r="H77" s="6"/>
    </row>
    <row r="78" spans="1:8" ht="15.6" x14ac:dyDescent="0.3">
      <c r="A78" s="3" t="s">
        <v>149</v>
      </c>
      <c r="B78" s="4" t="s">
        <v>150</v>
      </c>
      <c r="C78" s="5">
        <v>21</v>
      </c>
      <c r="D78" s="5">
        <f t="shared" si="18"/>
        <v>25.2</v>
      </c>
      <c r="E78" s="3" t="s">
        <v>125</v>
      </c>
      <c r="F78" s="6">
        <f t="shared" si="19"/>
        <v>23.69</v>
      </c>
      <c r="G78" s="6">
        <f t="shared" si="20"/>
        <v>28.428000000000001</v>
      </c>
      <c r="H78" s="6"/>
    </row>
    <row r="79" spans="1:8" ht="30" x14ac:dyDescent="0.3">
      <c r="A79" s="3" t="s">
        <v>151</v>
      </c>
      <c r="B79" s="4" t="s">
        <v>152</v>
      </c>
      <c r="C79" s="5">
        <v>16.579999999999998</v>
      </c>
      <c r="D79" s="5">
        <f t="shared" si="18"/>
        <v>19.899999999999999</v>
      </c>
      <c r="E79" s="3" t="s">
        <v>13</v>
      </c>
      <c r="F79" s="6">
        <f t="shared" si="19"/>
        <v>18.71</v>
      </c>
      <c r="G79" s="6">
        <f t="shared" si="20"/>
        <v>22.452000000000002</v>
      </c>
      <c r="H79" s="6"/>
    </row>
    <row r="80" spans="1:8" ht="30" x14ac:dyDescent="0.3">
      <c r="A80" s="3" t="s">
        <v>153</v>
      </c>
      <c r="B80" s="4" t="s">
        <v>154</v>
      </c>
      <c r="C80" s="5">
        <v>38.68</v>
      </c>
      <c r="D80" s="5">
        <f t="shared" si="18"/>
        <v>46.42</v>
      </c>
      <c r="E80" s="3" t="s">
        <v>30</v>
      </c>
      <c r="F80" s="6">
        <f t="shared" si="19"/>
        <v>43.64</v>
      </c>
      <c r="G80" s="6">
        <f t="shared" si="20"/>
        <v>52.368000000000002</v>
      </c>
      <c r="H80" s="6"/>
    </row>
    <row r="81" spans="1:8" ht="15.6" x14ac:dyDescent="0.3">
      <c r="A81" s="3" t="s">
        <v>155</v>
      </c>
      <c r="B81" s="4" t="s">
        <v>156</v>
      </c>
      <c r="C81" s="5">
        <v>6.63</v>
      </c>
      <c r="D81" s="5">
        <f t="shared" si="18"/>
        <v>7.96</v>
      </c>
      <c r="E81" s="3" t="s">
        <v>86</v>
      </c>
      <c r="F81" s="6">
        <f t="shared" si="19"/>
        <v>7.4799999999999995</v>
      </c>
      <c r="G81" s="6">
        <f t="shared" si="20"/>
        <v>8.9759999999999991</v>
      </c>
      <c r="H81" s="6"/>
    </row>
    <row r="82" spans="1:8" ht="15.6" x14ac:dyDescent="0.3">
      <c r="A82" s="3" t="s">
        <v>157</v>
      </c>
      <c r="B82" s="4" t="s">
        <v>158</v>
      </c>
      <c r="C82" s="5">
        <v>6.63</v>
      </c>
      <c r="D82" s="5">
        <f t="shared" si="18"/>
        <v>7.96</v>
      </c>
      <c r="E82" s="3" t="s">
        <v>125</v>
      </c>
      <c r="F82" s="6">
        <f t="shared" si="19"/>
        <v>7.4799999999999995</v>
      </c>
      <c r="G82" s="6">
        <f t="shared" si="20"/>
        <v>8.9759999999999991</v>
      </c>
      <c r="H82" s="6"/>
    </row>
    <row r="83" spans="1:8" ht="15.6" x14ac:dyDescent="0.3">
      <c r="A83" s="3" t="s">
        <v>159</v>
      </c>
      <c r="B83" s="4" t="s">
        <v>160</v>
      </c>
      <c r="C83" s="5">
        <v>5.53</v>
      </c>
      <c r="D83" s="5">
        <f t="shared" si="18"/>
        <v>6.64</v>
      </c>
      <c r="E83" s="3" t="s">
        <v>125</v>
      </c>
      <c r="F83" s="6">
        <f t="shared" si="19"/>
        <v>6.24</v>
      </c>
      <c r="G83" s="6">
        <f t="shared" si="20"/>
        <v>7.4879999999999995</v>
      </c>
      <c r="H83" s="6"/>
    </row>
    <row r="84" spans="1:8" ht="15.6" x14ac:dyDescent="0.3">
      <c r="A84" s="3" t="s">
        <v>161</v>
      </c>
      <c r="B84" s="4" t="s">
        <v>233</v>
      </c>
      <c r="C84" s="5">
        <v>30</v>
      </c>
      <c r="D84" s="5">
        <f t="shared" si="18"/>
        <v>36</v>
      </c>
      <c r="E84" s="3" t="s">
        <v>125</v>
      </c>
      <c r="F84" s="6">
        <f t="shared" si="19"/>
        <v>33.840000000000003</v>
      </c>
      <c r="G84" s="6">
        <f t="shared" si="20"/>
        <v>40.608000000000004</v>
      </c>
      <c r="H84" s="6"/>
    </row>
    <row r="85" spans="1:8" ht="15.6" x14ac:dyDescent="0.3">
      <c r="A85" s="3" t="s">
        <v>162</v>
      </c>
      <c r="B85" s="4" t="s">
        <v>163</v>
      </c>
      <c r="C85" s="5">
        <v>55.25</v>
      </c>
      <c r="D85" s="5">
        <f t="shared" si="18"/>
        <v>66.3</v>
      </c>
      <c r="E85" s="3" t="s">
        <v>125</v>
      </c>
      <c r="F85" s="6">
        <f t="shared" si="19"/>
        <v>62.33</v>
      </c>
      <c r="G85" s="6">
        <f t="shared" si="20"/>
        <v>74.795999999999992</v>
      </c>
      <c r="H85" s="6"/>
    </row>
    <row r="86" spans="1:8" ht="30" x14ac:dyDescent="0.3">
      <c r="A86" s="3" t="s">
        <v>164</v>
      </c>
      <c r="B86" s="4" t="s">
        <v>165</v>
      </c>
      <c r="C86" s="5">
        <v>13.26</v>
      </c>
      <c r="D86" s="5">
        <f t="shared" si="18"/>
        <v>15.91</v>
      </c>
      <c r="E86" s="3" t="s">
        <v>125</v>
      </c>
      <c r="F86" s="6">
        <f t="shared" si="19"/>
        <v>14.959999999999999</v>
      </c>
      <c r="G86" s="6">
        <f t="shared" si="20"/>
        <v>17.951999999999998</v>
      </c>
      <c r="H86" s="6"/>
    </row>
    <row r="87" spans="1:8" ht="15.6" x14ac:dyDescent="0.3">
      <c r="A87" s="3" t="s">
        <v>166</v>
      </c>
      <c r="B87" s="4" t="s">
        <v>122</v>
      </c>
      <c r="C87" s="5">
        <v>22.1</v>
      </c>
      <c r="D87" s="5">
        <f t="shared" si="18"/>
        <v>26.52</v>
      </c>
      <c r="E87" s="3" t="s">
        <v>45</v>
      </c>
      <c r="F87" s="6">
        <f t="shared" si="19"/>
        <v>24.930000000000003</v>
      </c>
      <c r="G87" s="6">
        <f t="shared" si="20"/>
        <v>29.916000000000004</v>
      </c>
      <c r="H87" s="6"/>
    </row>
    <row r="88" spans="1:8" ht="15.6" x14ac:dyDescent="0.3">
      <c r="A88" s="3" t="s">
        <v>234</v>
      </c>
      <c r="B88" s="4" t="s">
        <v>235</v>
      </c>
      <c r="C88" s="5">
        <v>1.66</v>
      </c>
      <c r="D88" s="5">
        <f t="shared" ref="D88" si="21">ROUND(C88*1.2,2)</f>
        <v>1.99</v>
      </c>
      <c r="E88" s="3" t="s">
        <v>125</v>
      </c>
      <c r="F88" s="6"/>
      <c r="G88" s="6"/>
      <c r="H88" s="6"/>
    </row>
    <row r="89" spans="1:8" ht="34.5" customHeight="1" x14ac:dyDescent="0.3">
      <c r="A89" s="9"/>
      <c r="B89" s="10" t="s">
        <v>226</v>
      </c>
      <c r="C89" s="11"/>
      <c r="D89" s="11"/>
      <c r="E89" s="11"/>
      <c r="F89" s="1"/>
      <c r="G89" s="1"/>
      <c r="H89" s="1"/>
    </row>
    <row r="90" spans="1:8" ht="15.6" x14ac:dyDescent="0.3">
      <c r="A90" s="3" t="s">
        <v>168</v>
      </c>
      <c r="B90" s="4" t="s">
        <v>231</v>
      </c>
      <c r="C90" s="5">
        <v>37.57</v>
      </c>
      <c r="D90" s="5">
        <f t="shared" ref="D90:D115" si="22">ROUND(C90*1.2,2)</f>
        <v>45.08</v>
      </c>
      <c r="E90" s="3" t="s">
        <v>45</v>
      </c>
      <c r="F90" s="6">
        <f t="shared" ref="F90:F116" si="23">ROUNDUP(C90*1.128,2)</f>
        <v>42.379999999999995</v>
      </c>
      <c r="G90" s="6">
        <f t="shared" ref="G90:G116" si="24">F90*1.2</f>
        <v>50.855999999999995</v>
      </c>
      <c r="H90" s="6"/>
    </row>
    <row r="91" spans="1:8" ht="15.6" hidden="1" x14ac:dyDescent="0.3">
      <c r="A91" s="3" t="s">
        <v>169</v>
      </c>
      <c r="B91" s="4" t="s">
        <v>170</v>
      </c>
      <c r="C91" s="5">
        <v>17</v>
      </c>
      <c r="D91" s="5">
        <f t="shared" si="22"/>
        <v>20.399999999999999</v>
      </c>
      <c r="E91" s="3" t="s">
        <v>171</v>
      </c>
      <c r="F91" s="6">
        <f t="shared" si="23"/>
        <v>19.180000000000003</v>
      </c>
      <c r="G91" s="6">
        <f t="shared" si="24"/>
        <v>23.016000000000002</v>
      </c>
      <c r="H91" s="6"/>
    </row>
    <row r="92" spans="1:8" ht="15.6" x14ac:dyDescent="0.3">
      <c r="A92" s="3" t="s">
        <v>172</v>
      </c>
      <c r="B92" s="4" t="s">
        <v>173</v>
      </c>
      <c r="C92" s="5">
        <v>38.68</v>
      </c>
      <c r="D92" s="5">
        <f t="shared" si="22"/>
        <v>46.42</v>
      </c>
      <c r="E92" s="3" t="s">
        <v>45</v>
      </c>
      <c r="F92" s="6">
        <f t="shared" si="23"/>
        <v>43.64</v>
      </c>
      <c r="G92" s="6">
        <f t="shared" si="24"/>
        <v>52.368000000000002</v>
      </c>
      <c r="H92" s="6"/>
    </row>
    <row r="93" spans="1:8" ht="15.6" x14ac:dyDescent="0.3">
      <c r="A93" s="3" t="s">
        <v>174</v>
      </c>
      <c r="B93" s="4" t="s">
        <v>175</v>
      </c>
      <c r="C93" s="5">
        <v>37.57</v>
      </c>
      <c r="D93" s="5">
        <f t="shared" si="22"/>
        <v>45.08</v>
      </c>
      <c r="E93" s="3" t="s">
        <v>13</v>
      </c>
      <c r="F93" s="6">
        <f t="shared" si="23"/>
        <v>42.379999999999995</v>
      </c>
      <c r="G93" s="6">
        <f t="shared" si="24"/>
        <v>50.855999999999995</v>
      </c>
      <c r="H93" s="6"/>
    </row>
    <row r="94" spans="1:8" ht="15.6" x14ac:dyDescent="0.3">
      <c r="A94" s="3" t="s">
        <v>176</v>
      </c>
      <c r="B94" s="4" t="s">
        <v>177</v>
      </c>
      <c r="C94" s="5">
        <v>49.73</v>
      </c>
      <c r="D94" s="5">
        <f t="shared" si="22"/>
        <v>59.68</v>
      </c>
      <c r="E94" s="3" t="s">
        <v>13</v>
      </c>
      <c r="F94" s="6">
        <f t="shared" si="23"/>
        <v>56.1</v>
      </c>
      <c r="G94" s="6">
        <f t="shared" si="24"/>
        <v>67.319999999999993</v>
      </c>
      <c r="H94" s="6"/>
    </row>
    <row r="95" spans="1:8" ht="15.6" hidden="1" x14ac:dyDescent="0.3">
      <c r="A95" s="3" t="s">
        <v>178</v>
      </c>
      <c r="B95" s="4" t="s">
        <v>179</v>
      </c>
      <c r="C95" s="5">
        <v>25</v>
      </c>
      <c r="D95" s="5">
        <f t="shared" si="22"/>
        <v>30</v>
      </c>
      <c r="E95" s="3" t="s">
        <v>45</v>
      </c>
      <c r="F95" s="6">
        <f t="shared" si="23"/>
        <v>28.2</v>
      </c>
      <c r="G95" s="6">
        <f t="shared" si="24"/>
        <v>33.839999999999996</v>
      </c>
      <c r="H95" s="6"/>
    </row>
    <row r="96" spans="1:8" ht="15.6" x14ac:dyDescent="0.3">
      <c r="A96" s="3" t="s">
        <v>180</v>
      </c>
      <c r="B96" s="4" t="s">
        <v>181</v>
      </c>
      <c r="C96" s="5">
        <v>0.83</v>
      </c>
      <c r="D96" s="5">
        <f t="shared" si="22"/>
        <v>1</v>
      </c>
      <c r="E96" s="3" t="s">
        <v>118</v>
      </c>
      <c r="F96" s="6">
        <f t="shared" si="23"/>
        <v>0.94000000000000006</v>
      </c>
      <c r="G96" s="6">
        <f t="shared" si="24"/>
        <v>1.1280000000000001</v>
      </c>
      <c r="H96" s="6"/>
    </row>
    <row r="97" spans="1:8" ht="15.6" hidden="1" x14ac:dyDescent="0.3">
      <c r="A97" s="3" t="s">
        <v>182</v>
      </c>
      <c r="B97" s="4" t="s">
        <v>183</v>
      </c>
      <c r="C97" s="5">
        <v>30</v>
      </c>
      <c r="D97" s="5">
        <f t="shared" si="22"/>
        <v>36</v>
      </c>
      <c r="E97" s="3" t="s">
        <v>45</v>
      </c>
      <c r="F97" s="6">
        <f t="shared" si="23"/>
        <v>33.840000000000003</v>
      </c>
      <c r="G97" s="6">
        <f t="shared" si="24"/>
        <v>40.608000000000004</v>
      </c>
      <c r="H97" s="6"/>
    </row>
    <row r="98" spans="1:8" ht="15.6" hidden="1" x14ac:dyDescent="0.3">
      <c r="A98" s="3" t="s">
        <v>184</v>
      </c>
      <c r="B98" s="4" t="s">
        <v>185</v>
      </c>
      <c r="C98" s="5">
        <v>60</v>
      </c>
      <c r="D98" s="5">
        <f t="shared" si="22"/>
        <v>72</v>
      </c>
      <c r="E98" s="3" t="s">
        <v>13</v>
      </c>
      <c r="F98" s="6">
        <f t="shared" si="23"/>
        <v>67.680000000000007</v>
      </c>
      <c r="G98" s="6">
        <f t="shared" si="24"/>
        <v>81.216000000000008</v>
      </c>
      <c r="H98" s="6"/>
    </row>
    <row r="99" spans="1:8" ht="15.6" hidden="1" x14ac:dyDescent="0.3">
      <c r="A99" s="3" t="s">
        <v>186</v>
      </c>
      <c r="B99" s="4" t="s">
        <v>187</v>
      </c>
      <c r="C99" s="5">
        <v>60</v>
      </c>
      <c r="D99" s="5">
        <f t="shared" si="22"/>
        <v>72</v>
      </c>
      <c r="E99" s="3" t="s">
        <v>13</v>
      </c>
      <c r="F99" s="6">
        <f t="shared" si="23"/>
        <v>67.680000000000007</v>
      </c>
      <c r="G99" s="6">
        <f t="shared" si="24"/>
        <v>81.216000000000008</v>
      </c>
      <c r="H99" s="6"/>
    </row>
    <row r="100" spans="1:8" ht="15.6" x14ac:dyDescent="0.3">
      <c r="A100" s="3" t="s">
        <v>188</v>
      </c>
      <c r="B100" s="4" t="s">
        <v>189</v>
      </c>
      <c r="C100" s="5">
        <v>22.1</v>
      </c>
      <c r="D100" s="5">
        <f t="shared" si="22"/>
        <v>26.52</v>
      </c>
      <c r="E100" s="3" t="s">
        <v>45</v>
      </c>
      <c r="F100" s="6">
        <f t="shared" si="23"/>
        <v>24.930000000000003</v>
      </c>
      <c r="G100" s="6">
        <f t="shared" si="24"/>
        <v>29.916000000000004</v>
      </c>
      <c r="H100" s="6"/>
    </row>
    <row r="101" spans="1:8" ht="15.6" hidden="1" x14ac:dyDescent="0.3">
      <c r="A101" s="3" t="s">
        <v>190</v>
      </c>
      <c r="B101" s="4" t="s">
        <v>191</v>
      </c>
      <c r="C101" s="5">
        <v>60</v>
      </c>
      <c r="D101" s="5">
        <f t="shared" si="22"/>
        <v>72</v>
      </c>
      <c r="E101" s="3" t="s">
        <v>13</v>
      </c>
      <c r="F101" s="6">
        <f t="shared" si="23"/>
        <v>67.680000000000007</v>
      </c>
      <c r="G101" s="6">
        <f t="shared" si="24"/>
        <v>81.216000000000008</v>
      </c>
      <c r="H101" s="6"/>
    </row>
    <row r="102" spans="1:8" ht="15.6" x14ac:dyDescent="0.3">
      <c r="A102" s="3" t="s">
        <v>192</v>
      </c>
      <c r="B102" s="4" t="s">
        <v>193</v>
      </c>
      <c r="C102" s="5">
        <v>6.63</v>
      </c>
      <c r="D102" s="5">
        <f t="shared" si="22"/>
        <v>7.96</v>
      </c>
      <c r="E102" s="3" t="s">
        <v>167</v>
      </c>
      <c r="F102" s="6">
        <f t="shared" si="23"/>
        <v>7.4799999999999995</v>
      </c>
      <c r="G102" s="6">
        <f t="shared" si="24"/>
        <v>8.9759999999999991</v>
      </c>
      <c r="H102" s="6"/>
    </row>
    <row r="103" spans="1:8" ht="15.6" hidden="1" x14ac:dyDescent="0.3">
      <c r="A103" s="3" t="s">
        <v>194</v>
      </c>
      <c r="B103" s="4" t="s">
        <v>195</v>
      </c>
      <c r="C103" s="5">
        <v>0</v>
      </c>
      <c r="D103" s="5">
        <f t="shared" si="22"/>
        <v>0</v>
      </c>
      <c r="E103" s="3" t="s">
        <v>7</v>
      </c>
      <c r="F103" s="6">
        <f t="shared" si="23"/>
        <v>0</v>
      </c>
      <c r="G103" s="6">
        <f t="shared" si="24"/>
        <v>0</v>
      </c>
      <c r="H103" s="6"/>
    </row>
    <row r="104" spans="1:8" ht="15.6" hidden="1" x14ac:dyDescent="0.3">
      <c r="A104" s="3" t="s">
        <v>196</v>
      </c>
      <c r="B104" s="4" t="s">
        <v>197</v>
      </c>
      <c r="C104" s="5">
        <v>1</v>
      </c>
      <c r="D104" s="5">
        <f t="shared" si="22"/>
        <v>1.2</v>
      </c>
      <c r="E104" s="3" t="s">
        <v>13</v>
      </c>
      <c r="F104" s="6">
        <f t="shared" si="23"/>
        <v>1.1300000000000001</v>
      </c>
      <c r="G104" s="6">
        <f t="shared" si="24"/>
        <v>1.3560000000000001</v>
      </c>
      <c r="H104" s="6"/>
    </row>
    <row r="105" spans="1:8" ht="15.6" hidden="1" x14ac:dyDescent="0.3">
      <c r="A105" s="3" t="s">
        <v>198</v>
      </c>
      <c r="B105" s="4" t="s">
        <v>199</v>
      </c>
      <c r="C105" s="5">
        <v>0</v>
      </c>
      <c r="D105" s="5">
        <f t="shared" si="22"/>
        <v>0</v>
      </c>
      <c r="E105" s="3" t="s">
        <v>13</v>
      </c>
      <c r="F105" s="6">
        <f t="shared" si="23"/>
        <v>0</v>
      </c>
      <c r="G105" s="6">
        <f t="shared" si="24"/>
        <v>0</v>
      </c>
      <c r="H105" s="6"/>
    </row>
    <row r="106" spans="1:8" ht="15.6" x14ac:dyDescent="0.3">
      <c r="A106" s="3" t="s">
        <v>200</v>
      </c>
      <c r="B106" s="4" t="s">
        <v>201</v>
      </c>
      <c r="C106" s="5">
        <v>71.83</v>
      </c>
      <c r="D106" s="5">
        <f t="shared" si="22"/>
        <v>86.2</v>
      </c>
      <c r="E106" s="3" t="s">
        <v>13</v>
      </c>
      <c r="F106" s="6">
        <f t="shared" si="23"/>
        <v>81.03</v>
      </c>
      <c r="G106" s="6">
        <f t="shared" si="24"/>
        <v>97.236000000000004</v>
      </c>
      <c r="H106" s="6"/>
    </row>
    <row r="107" spans="1:8" ht="15.6" x14ac:dyDescent="0.3">
      <c r="A107" s="3" t="s">
        <v>202</v>
      </c>
      <c r="B107" s="4" t="s">
        <v>203</v>
      </c>
      <c r="C107" s="5">
        <v>149.18</v>
      </c>
      <c r="D107" s="5">
        <f t="shared" si="22"/>
        <v>179.02</v>
      </c>
      <c r="E107" s="3" t="s">
        <v>13</v>
      </c>
      <c r="F107" s="6">
        <f t="shared" si="23"/>
        <v>168.28</v>
      </c>
      <c r="G107" s="6">
        <f t="shared" si="24"/>
        <v>201.93600000000001</v>
      </c>
      <c r="H107" s="6"/>
    </row>
    <row r="108" spans="1:8" ht="15.6" x14ac:dyDescent="0.3">
      <c r="A108" s="3" t="s">
        <v>204</v>
      </c>
      <c r="B108" s="4" t="s">
        <v>205</v>
      </c>
      <c r="C108" s="5">
        <v>109.4</v>
      </c>
      <c r="D108" s="5">
        <f t="shared" si="22"/>
        <v>131.28</v>
      </c>
      <c r="E108" s="3" t="s">
        <v>13</v>
      </c>
      <c r="F108" s="6">
        <f t="shared" si="23"/>
        <v>123.41000000000001</v>
      </c>
      <c r="G108" s="6">
        <f t="shared" si="24"/>
        <v>148.09200000000001</v>
      </c>
      <c r="H108" s="6"/>
    </row>
    <row r="109" spans="1:8" ht="15.6" x14ac:dyDescent="0.3">
      <c r="A109" s="3" t="s">
        <v>206</v>
      </c>
      <c r="B109" s="4" t="s">
        <v>207</v>
      </c>
      <c r="C109" s="5">
        <v>66.3</v>
      </c>
      <c r="D109" s="5">
        <f t="shared" si="22"/>
        <v>79.56</v>
      </c>
      <c r="E109" s="3" t="s">
        <v>13</v>
      </c>
      <c r="F109" s="6">
        <f t="shared" si="23"/>
        <v>74.790000000000006</v>
      </c>
      <c r="G109" s="6">
        <f t="shared" si="24"/>
        <v>89.748000000000005</v>
      </c>
      <c r="H109" s="6"/>
    </row>
    <row r="110" spans="1:8" ht="15.6" x14ac:dyDescent="0.3">
      <c r="A110" s="3" t="s">
        <v>208</v>
      </c>
      <c r="B110" s="4" t="s">
        <v>209</v>
      </c>
      <c r="C110" s="5">
        <v>66.3</v>
      </c>
      <c r="D110" s="5">
        <f t="shared" si="22"/>
        <v>79.56</v>
      </c>
      <c r="E110" s="3" t="s">
        <v>13</v>
      </c>
      <c r="F110" s="6">
        <f t="shared" si="23"/>
        <v>74.790000000000006</v>
      </c>
      <c r="G110" s="6">
        <f t="shared" si="24"/>
        <v>89.748000000000005</v>
      </c>
      <c r="H110" s="6"/>
    </row>
    <row r="111" spans="1:8" ht="15.6" x14ac:dyDescent="0.3">
      <c r="A111" s="3" t="s">
        <v>210</v>
      </c>
      <c r="B111" s="4" t="s">
        <v>211</v>
      </c>
      <c r="C111" s="5">
        <v>46.41</v>
      </c>
      <c r="D111" s="5">
        <f t="shared" si="22"/>
        <v>55.69</v>
      </c>
      <c r="E111" s="3" t="s">
        <v>13</v>
      </c>
      <c r="F111" s="6">
        <f t="shared" si="23"/>
        <v>52.36</v>
      </c>
      <c r="G111" s="6">
        <f t="shared" si="24"/>
        <v>62.831999999999994</v>
      </c>
      <c r="H111" s="6"/>
    </row>
    <row r="112" spans="1:8" ht="15.6" x14ac:dyDescent="0.3">
      <c r="A112" s="3" t="s">
        <v>212</v>
      </c>
      <c r="B112" s="4" t="s">
        <v>213</v>
      </c>
      <c r="C112" s="5">
        <v>121.55</v>
      </c>
      <c r="D112" s="5">
        <f t="shared" si="22"/>
        <v>145.86000000000001</v>
      </c>
      <c r="E112" s="3" t="s">
        <v>13</v>
      </c>
      <c r="F112" s="6">
        <f t="shared" si="23"/>
        <v>137.10999999999999</v>
      </c>
      <c r="G112" s="6">
        <f t="shared" si="24"/>
        <v>164.53199999999998</v>
      </c>
      <c r="H112" s="6"/>
    </row>
    <row r="113" spans="1:8" ht="15.6" x14ac:dyDescent="0.3">
      <c r="A113" s="3" t="s">
        <v>214</v>
      </c>
      <c r="B113" s="4" t="s">
        <v>215</v>
      </c>
      <c r="C113" s="5">
        <v>38.68</v>
      </c>
      <c r="D113" s="5">
        <f t="shared" si="22"/>
        <v>46.42</v>
      </c>
      <c r="E113" s="3" t="s">
        <v>13</v>
      </c>
      <c r="F113" s="6">
        <f t="shared" si="23"/>
        <v>43.64</v>
      </c>
      <c r="G113" s="6">
        <f t="shared" si="24"/>
        <v>52.368000000000002</v>
      </c>
      <c r="H113" s="6"/>
    </row>
    <row r="114" spans="1:8" ht="30" x14ac:dyDescent="0.3">
      <c r="A114" s="3" t="s">
        <v>216</v>
      </c>
      <c r="B114" s="4" t="s">
        <v>217</v>
      </c>
      <c r="C114" s="5">
        <v>77.349999999999994</v>
      </c>
      <c r="D114" s="5">
        <f t="shared" si="22"/>
        <v>92.82</v>
      </c>
      <c r="E114" s="3" t="s">
        <v>45</v>
      </c>
      <c r="F114" s="6">
        <f t="shared" si="23"/>
        <v>87.26</v>
      </c>
      <c r="G114" s="6">
        <f t="shared" si="24"/>
        <v>104.712</v>
      </c>
      <c r="H114" s="6"/>
    </row>
    <row r="115" spans="1:8" ht="30" x14ac:dyDescent="0.3">
      <c r="A115" s="3" t="s">
        <v>218</v>
      </c>
      <c r="B115" s="4" t="s">
        <v>238</v>
      </c>
      <c r="C115" s="5">
        <v>38.68</v>
      </c>
      <c r="D115" s="5">
        <f t="shared" si="22"/>
        <v>46.42</v>
      </c>
      <c r="E115" s="3" t="s">
        <v>45</v>
      </c>
      <c r="F115" s="6">
        <f t="shared" si="23"/>
        <v>43.64</v>
      </c>
      <c r="G115" s="6">
        <f t="shared" si="24"/>
        <v>52.368000000000002</v>
      </c>
      <c r="H115" s="6"/>
    </row>
    <row r="116" spans="1:8" ht="15.6" x14ac:dyDescent="0.3">
      <c r="A116" s="3" t="s">
        <v>236</v>
      </c>
      <c r="B116" s="4" t="s">
        <v>237</v>
      </c>
      <c r="C116" s="5">
        <v>38.68</v>
      </c>
      <c r="D116" s="5">
        <f t="shared" ref="D116" si="25">ROUND(C116*1.2,2)</f>
        <v>46.42</v>
      </c>
      <c r="E116" s="3" t="s">
        <v>45</v>
      </c>
      <c r="F116" s="6">
        <f t="shared" si="23"/>
        <v>43.64</v>
      </c>
      <c r="G116" s="6">
        <f t="shared" si="24"/>
        <v>52.368000000000002</v>
      </c>
      <c r="H116" s="6"/>
    </row>
  </sheetData>
  <mergeCells count="2">
    <mergeCell ref="C2:D2"/>
    <mergeCell ref="A1:E1"/>
  </mergeCells>
  <phoneticPr fontId="6" type="noConversion"/>
  <pageMargins left="0.7" right="0.7" top="0.75" bottom="0.75" header="0.3" footer="0.3"/>
  <pageSetup paperSize="9" scale="67" fitToHeight="0" orientation="portrait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Gubala</dc:creator>
  <cp:lastModifiedBy>Martin Gubala</cp:lastModifiedBy>
  <cp:lastPrinted>2024-08-19T20:00:39Z</cp:lastPrinted>
  <dcterms:created xsi:type="dcterms:W3CDTF">2021-02-12T10:18:45Z</dcterms:created>
  <dcterms:modified xsi:type="dcterms:W3CDTF">2024-08-19T20:00:48Z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18.2.7.0</vt:lpwstr>
  </property>
</Properties>
</file>